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5395" windowHeight="12975" activeTab="1"/>
  </bookViews>
  <sheets>
    <sheet name="Total Requests" sheetId="1" r:id="rId1"/>
    <sheet name="Disposition of Requests" sheetId="2" r:id="rId2"/>
    <sheet name="Time Required" sheetId="3" r:id="rId3"/>
    <sheet name="Cost" sheetId="4" r:id="rId4"/>
  </sheets>
  <calcPr calcId="145621"/>
</workbook>
</file>

<file path=xl/calcChain.xml><?xml version="1.0" encoding="utf-8"?>
<calcChain xmlns="http://schemas.openxmlformats.org/spreadsheetml/2006/main">
  <c r="E25" i="3" l="1"/>
  <c r="E24" i="3"/>
  <c r="E23" i="3"/>
  <c r="E22" i="3"/>
  <c r="E21" i="3"/>
  <c r="E20" i="3"/>
  <c r="E19" i="3"/>
  <c r="E18" i="3"/>
  <c r="E17" i="3"/>
  <c r="E16" i="3"/>
  <c r="F25" i="3"/>
  <c r="F24" i="3"/>
  <c r="F23" i="3"/>
  <c r="F22" i="3"/>
  <c r="F21" i="3"/>
  <c r="F20" i="3"/>
  <c r="F19" i="3"/>
  <c r="F18" i="3"/>
  <c r="F17" i="3"/>
  <c r="F16" i="3"/>
  <c r="G25" i="3"/>
  <c r="G24" i="3"/>
  <c r="G23" i="3"/>
  <c r="G22" i="3"/>
  <c r="G21" i="3"/>
  <c r="G20" i="3"/>
  <c r="G19" i="3"/>
  <c r="G18" i="3"/>
  <c r="G17" i="3"/>
  <c r="G16" i="3"/>
  <c r="H17" i="3"/>
  <c r="H18" i="3"/>
  <c r="H19" i="3"/>
  <c r="H20" i="3"/>
  <c r="H21" i="3"/>
  <c r="H22" i="3"/>
  <c r="H23" i="3"/>
  <c r="H24" i="3"/>
  <c r="H25" i="3"/>
  <c r="H16" i="3"/>
  <c r="L11" i="3"/>
  <c r="L12" i="3"/>
  <c r="L10" i="3"/>
  <c r="L4" i="3"/>
  <c r="L5" i="3"/>
  <c r="L6" i="3"/>
  <c r="L7" i="3"/>
  <c r="L8" i="3"/>
  <c r="L9" i="3"/>
  <c r="L3" i="3"/>
  <c r="H11" i="3"/>
  <c r="H12" i="3"/>
  <c r="H10" i="3"/>
  <c r="F19" i="2"/>
  <c r="G19" i="2"/>
  <c r="H19" i="2"/>
  <c r="I19" i="2"/>
  <c r="J19" i="2"/>
  <c r="K19" i="2"/>
  <c r="L19" i="2"/>
  <c r="M19" i="2"/>
  <c r="F20" i="2"/>
  <c r="G20" i="2"/>
  <c r="H20" i="2"/>
  <c r="I20" i="2"/>
  <c r="J20" i="2"/>
  <c r="K20" i="2"/>
  <c r="L20" i="2"/>
  <c r="M20" i="2"/>
  <c r="F21" i="2"/>
  <c r="G21" i="2"/>
  <c r="H21" i="2"/>
  <c r="I21" i="2"/>
  <c r="J21" i="2"/>
  <c r="K21" i="2"/>
  <c r="L21" i="2"/>
  <c r="M21" i="2"/>
  <c r="F22" i="2"/>
  <c r="G22" i="2"/>
  <c r="H22" i="2"/>
  <c r="I22" i="2"/>
  <c r="J22" i="2"/>
  <c r="K22" i="2"/>
  <c r="L22" i="2"/>
  <c r="M22" i="2"/>
  <c r="F23" i="2"/>
  <c r="G23" i="2"/>
  <c r="H23" i="2"/>
  <c r="I23" i="2"/>
  <c r="J23" i="2"/>
  <c r="K23" i="2"/>
  <c r="L23" i="2"/>
  <c r="M23" i="2"/>
  <c r="F24" i="2"/>
  <c r="G24" i="2"/>
  <c r="H24" i="2"/>
  <c r="I24" i="2"/>
  <c r="J24" i="2"/>
  <c r="K24" i="2"/>
  <c r="L24" i="2"/>
  <c r="M24" i="2"/>
  <c r="F25" i="2"/>
  <c r="G25" i="2"/>
  <c r="H25" i="2"/>
  <c r="I25" i="2"/>
  <c r="J25" i="2"/>
  <c r="K25" i="2"/>
  <c r="L25" i="2"/>
  <c r="M25" i="2"/>
  <c r="F26" i="2"/>
  <c r="G26" i="2"/>
  <c r="H26" i="2"/>
  <c r="I26" i="2"/>
  <c r="J26" i="2"/>
  <c r="K26" i="2"/>
  <c r="L26" i="2"/>
  <c r="M26" i="2"/>
  <c r="F27" i="2"/>
  <c r="G27" i="2"/>
  <c r="H27" i="2"/>
  <c r="I27" i="2"/>
  <c r="J27" i="2"/>
  <c r="K27" i="2"/>
  <c r="L27" i="2"/>
  <c r="M27" i="2"/>
  <c r="F18" i="2"/>
  <c r="G18" i="2"/>
  <c r="H18" i="2"/>
  <c r="I18" i="2"/>
  <c r="J18" i="2"/>
  <c r="K18" i="2"/>
  <c r="L18" i="2"/>
  <c r="M18" i="2"/>
</calcChain>
</file>

<file path=xl/sharedStrings.xml><?xml version="1.0" encoding="utf-8"?>
<sst xmlns="http://schemas.openxmlformats.org/spreadsheetml/2006/main" count="229" uniqueCount="73">
  <si>
    <t>Reporting Period</t>
  </si>
  <si>
    <t>Apr. 1 2004 to Mar. 31 2005</t>
  </si>
  <si>
    <t>Number of Federal Departments Reporting</t>
  </si>
  <si>
    <t>148 of 151</t>
  </si>
  <si>
    <t>Total New ATI Requests</t>
  </si>
  <si>
    <t>Brought Forward ATI Requests</t>
  </si>
  <si>
    <t>Total Requests</t>
  </si>
  <si>
    <t>Requests  Completed</t>
  </si>
  <si>
    <t>Requests Carried Forward</t>
  </si>
  <si>
    <t>Bulletin</t>
  </si>
  <si>
    <t>Source Pg. No.</t>
  </si>
  <si>
    <t>All information Disclosed</t>
  </si>
  <si>
    <t>Disclosued in Part</t>
  </si>
  <si>
    <t>All Information Excluded</t>
  </si>
  <si>
    <t>All Infomration Exempted</t>
  </si>
  <si>
    <t>Transferred to another Institution</t>
  </si>
  <si>
    <t>Request where information given informally</t>
  </si>
  <si>
    <t>Total</t>
  </si>
  <si>
    <t>31 to 61 days</t>
  </si>
  <si>
    <t>0 to 30 Days</t>
  </si>
  <si>
    <t>61 to 120 days</t>
  </si>
  <si>
    <t>121 days or over</t>
  </si>
  <si>
    <t>Requests Completed</t>
  </si>
  <si>
    <t>Cost of Operations</t>
  </si>
  <si>
    <t>Cost Per Completed Request</t>
  </si>
  <si>
    <t>Fees Collected</t>
  </si>
  <si>
    <t>Fees Collected Per Completed Request</t>
  </si>
  <si>
    <t>Fees Waived</t>
  </si>
  <si>
    <t>Fees Waived Per Completed Request</t>
  </si>
  <si>
    <t>Source Page No.</t>
  </si>
  <si>
    <t>Apr. 1 2005 to Mar. 31 2006</t>
  </si>
  <si>
    <t>158 of 158</t>
  </si>
  <si>
    <t>154 of 165</t>
  </si>
  <si>
    <t>Apr. 1 2006 to Mar. 31 2007</t>
  </si>
  <si>
    <t>31B</t>
  </si>
  <si>
    <t>Web</t>
  </si>
  <si>
    <t>Apr. 1 2007 to Mar. 31 2008</t>
  </si>
  <si>
    <t>232 of 237</t>
  </si>
  <si>
    <t>web</t>
  </si>
  <si>
    <t>32B</t>
  </si>
  <si>
    <t>Apr. 1 2008 to Mar. 31 2009</t>
  </si>
  <si>
    <t>241 of 241</t>
  </si>
  <si>
    <t>33B</t>
  </si>
  <si>
    <t>Apr. 1 2009 to Mar. 31 2010</t>
  </si>
  <si>
    <t>Not reported</t>
  </si>
  <si>
    <t>34B</t>
  </si>
  <si>
    <t>Apr. 1 2010 to Mar. 21 2011</t>
  </si>
  <si>
    <t>35B</t>
  </si>
  <si>
    <t>No Records Exist</t>
  </si>
  <si>
    <t>Request could not be processed (Bulletins 28 to 34B); Request Abandoned (35B-)</t>
  </si>
  <si>
    <t>121 to 180 days</t>
  </si>
  <si>
    <t>181 to 365 days</t>
  </si>
  <si>
    <t>More than 365 days</t>
  </si>
  <si>
    <t>Pages Processed</t>
  </si>
  <si>
    <t>36B</t>
  </si>
  <si>
    <t>Apr. 1 2012 to Mar. 31 2013</t>
  </si>
  <si>
    <t>Apr. 1 2011 to Mar. 21 2012</t>
  </si>
  <si>
    <t>37B</t>
  </si>
  <si>
    <t>Apr. 1 2013 to Mar. 31 2014</t>
  </si>
  <si>
    <t>FY</t>
  </si>
  <si>
    <t>2004-05</t>
  </si>
  <si>
    <t>2005-06</t>
  </si>
  <si>
    <t>2006-07</t>
  </si>
  <si>
    <t>2007-08</t>
  </si>
  <si>
    <t>2008-09</t>
  </si>
  <si>
    <t>2009-10</t>
  </si>
  <si>
    <t>2010-2011</t>
  </si>
  <si>
    <t>2011-2012</t>
  </si>
  <si>
    <t>2012-13</t>
  </si>
  <si>
    <t>2013-14</t>
  </si>
  <si>
    <t>Percentage Share</t>
  </si>
  <si>
    <t>2011-12</t>
  </si>
  <si>
    <t>2010-11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</si>
</sst>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72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72" fontId="0" fillId="0" borderId="0" xfId="0" applyNumberFormat="1"/>
    <xf numFmtId="172" fontId="0" fillId="0" borderId="0" xfId="0" applyNumberFormat="1" applyAlignment="1">
      <alignment horizontal="left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Requests'!$F$3</c:f>
              <c:strCache>
                <c:ptCount val="1"/>
                <c:pt idx="0">
                  <c:v>Total New ATI Requests</c:v>
                </c:pt>
              </c:strCache>
            </c:strRef>
          </c:tx>
          <c:marker>
            <c:symbol val="none"/>
          </c:marker>
          <c:cat>
            <c:strRef>
              <c:f>'Total Requests'!$E$4:$E$13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2010-11</c:v>
                </c:pt>
                <c:pt idx="7">
                  <c:v>2011-12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'Total Requests'!$F$4:$F$13</c:f>
              <c:numCache>
                <c:formatCode>General</c:formatCode>
                <c:ptCount val="10"/>
                <c:pt idx="0">
                  <c:v>25207</c:v>
                </c:pt>
                <c:pt idx="1">
                  <c:v>27269</c:v>
                </c:pt>
                <c:pt idx="2">
                  <c:v>29182</c:v>
                </c:pt>
                <c:pt idx="3">
                  <c:v>31487</c:v>
                </c:pt>
                <c:pt idx="4">
                  <c:v>34041</c:v>
                </c:pt>
                <c:pt idx="5">
                  <c:v>35154</c:v>
                </c:pt>
                <c:pt idx="6">
                  <c:v>41641</c:v>
                </c:pt>
                <c:pt idx="7">
                  <c:v>43194</c:v>
                </c:pt>
                <c:pt idx="8">
                  <c:v>55145</c:v>
                </c:pt>
                <c:pt idx="9">
                  <c:v>60105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'Total Requests'!$G$3</c:f>
              <c:strCache>
                <c:ptCount val="1"/>
                <c:pt idx="0">
                  <c:v>Brought Forward ATI Requests</c:v>
                </c:pt>
              </c:strCache>
            </c:strRef>
          </c:tx>
          <c:marker>
            <c:symbol val="none"/>
          </c:marker>
          <c:cat>
            <c:strRef>
              <c:f>'Total Requests'!$E$4:$E$13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2010-11</c:v>
                </c:pt>
                <c:pt idx="7">
                  <c:v>2011-12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'Total Requests'!$G$4:$G$13</c:f>
              <c:numCache>
                <c:formatCode>General</c:formatCode>
                <c:ptCount val="10"/>
                <c:pt idx="0">
                  <c:v>4927</c:v>
                </c:pt>
                <c:pt idx="1">
                  <c:v>5412</c:v>
                </c:pt>
                <c:pt idx="2">
                  <c:v>6066</c:v>
                </c:pt>
                <c:pt idx="3">
                  <c:v>5776</c:v>
                </c:pt>
                <c:pt idx="4">
                  <c:v>6683</c:v>
                </c:pt>
                <c:pt idx="5">
                  <c:v>7530</c:v>
                </c:pt>
                <c:pt idx="6">
                  <c:v>7170</c:v>
                </c:pt>
                <c:pt idx="7">
                  <c:v>8138</c:v>
                </c:pt>
                <c:pt idx="8">
                  <c:v>7694</c:v>
                </c:pt>
                <c:pt idx="9">
                  <c:v>9545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'Total Requests'!$H$3</c:f>
              <c:strCache>
                <c:ptCount val="1"/>
                <c:pt idx="0">
                  <c:v>Total Requests</c:v>
                </c:pt>
              </c:strCache>
            </c:strRef>
          </c:tx>
          <c:marker>
            <c:symbol val="none"/>
          </c:marker>
          <c:cat>
            <c:strRef>
              <c:f>'Total Requests'!$E$4:$E$13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2010-11</c:v>
                </c:pt>
                <c:pt idx="7">
                  <c:v>2011-12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'Total Requests'!$H$4:$H$13</c:f>
              <c:numCache>
                <c:formatCode>General</c:formatCode>
                <c:ptCount val="10"/>
                <c:pt idx="0">
                  <c:v>30134</c:v>
                </c:pt>
                <c:pt idx="1">
                  <c:v>32681</c:v>
                </c:pt>
                <c:pt idx="2">
                  <c:v>35248</c:v>
                </c:pt>
                <c:pt idx="3">
                  <c:v>37263</c:v>
                </c:pt>
                <c:pt idx="4">
                  <c:v>40724</c:v>
                </c:pt>
                <c:pt idx="5">
                  <c:v>42684</c:v>
                </c:pt>
                <c:pt idx="6">
                  <c:v>48811</c:v>
                </c:pt>
                <c:pt idx="7">
                  <c:v>51332</c:v>
                </c:pt>
                <c:pt idx="8">
                  <c:v>62839</c:v>
                </c:pt>
                <c:pt idx="9">
                  <c:v>69650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'Total Requests'!$I$3</c:f>
              <c:strCache>
                <c:ptCount val="1"/>
                <c:pt idx="0">
                  <c:v>Requests  Completed</c:v>
                </c:pt>
              </c:strCache>
            </c:strRef>
          </c:tx>
          <c:marker>
            <c:symbol val="none"/>
          </c:marker>
          <c:cat>
            <c:strRef>
              <c:f>'Total Requests'!$E$4:$E$13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2010-11</c:v>
                </c:pt>
                <c:pt idx="7">
                  <c:v>2011-12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'Total Requests'!$I$4:$I$13</c:f>
              <c:numCache>
                <c:formatCode>General</c:formatCode>
                <c:ptCount val="10"/>
                <c:pt idx="0">
                  <c:v>24709</c:v>
                </c:pt>
                <c:pt idx="1">
                  <c:v>26621</c:v>
                </c:pt>
                <c:pt idx="2">
                  <c:v>29473</c:v>
                </c:pt>
                <c:pt idx="3">
                  <c:v>30530</c:v>
                </c:pt>
                <c:pt idx="4">
                  <c:v>33284</c:v>
                </c:pt>
                <c:pt idx="5">
                  <c:v>35427</c:v>
                </c:pt>
                <c:pt idx="6">
                  <c:v>40616</c:v>
                </c:pt>
                <c:pt idx="7">
                  <c:v>43664</c:v>
                </c:pt>
                <c:pt idx="8">
                  <c:v>53993</c:v>
                </c:pt>
                <c:pt idx="9">
                  <c:v>58475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'Total Requests'!$J$3</c:f>
              <c:strCache>
                <c:ptCount val="1"/>
                <c:pt idx="0">
                  <c:v>Requests Carried Forward</c:v>
                </c:pt>
              </c:strCache>
            </c:strRef>
          </c:tx>
          <c:marker>
            <c:symbol val="none"/>
          </c:marker>
          <c:cat>
            <c:strRef>
              <c:f>'Total Requests'!$E$4:$E$13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2010-11</c:v>
                </c:pt>
                <c:pt idx="7">
                  <c:v>2011-12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'Total Requests'!$J$4:$J$13</c:f>
              <c:numCache>
                <c:formatCode>General</c:formatCode>
                <c:ptCount val="10"/>
                <c:pt idx="0">
                  <c:v>5425</c:v>
                </c:pt>
                <c:pt idx="1">
                  <c:v>6060</c:v>
                </c:pt>
                <c:pt idx="2">
                  <c:v>5775</c:v>
                </c:pt>
                <c:pt idx="3">
                  <c:v>6733</c:v>
                </c:pt>
                <c:pt idx="4">
                  <c:v>7440</c:v>
                </c:pt>
                <c:pt idx="5">
                  <c:v>7257</c:v>
                </c:pt>
                <c:pt idx="6">
                  <c:v>8195</c:v>
                </c:pt>
                <c:pt idx="7">
                  <c:v>7668</c:v>
                </c:pt>
                <c:pt idx="8">
                  <c:v>8852</c:v>
                </c:pt>
                <c:pt idx="9">
                  <c:v>11175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5344"/>
        <c:axId val="66995328"/>
      </c:lineChart>
      <c:catAx>
        <c:axId val="6698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66995328"/>
        <c:crosses val="autoZero"/>
        <c:auto val="1"/>
        <c:lblAlgn val="ctr"/>
        <c:lblOffset val="100"/>
        <c:noMultiLvlLbl val="0"/>
      </c:catAx>
      <c:valAx>
        <c:axId val="66995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85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'Disposition of Requests'!$F$17</c:f>
              <c:strCache>
                <c:ptCount val="1"/>
                <c:pt idx="0">
                  <c:v>Disclosued in Part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Requests'!$F$18:$F$27</c:f>
              <c:numCache>
                <c:formatCode>0.0</c:formatCode>
                <c:ptCount val="10"/>
                <c:pt idx="0">
                  <c:v>43.170504674410132</c:v>
                </c:pt>
                <c:pt idx="1">
                  <c:v>46.240234375</c:v>
                </c:pt>
                <c:pt idx="2">
                  <c:v>49.706511044006376</c:v>
                </c:pt>
                <c:pt idx="3">
                  <c:v>55.404520144120539</c:v>
                </c:pt>
                <c:pt idx="4">
                  <c:v>56.261266674678524</c:v>
                </c:pt>
                <c:pt idx="5">
                  <c:v>61.563214497417228</c:v>
                </c:pt>
                <c:pt idx="6">
                  <c:v>56.253693125861723</c:v>
                </c:pt>
                <c:pt idx="7">
                  <c:v>53.746793697325025</c:v>
                </c:pt>
                <c:pt idx="8">
                  <c:v>52.847591354434833</c:v>
                </c:pt>
                <c:pt idx="9">
                  <c:v>50.021376656690897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of Requests'!$G$17</c:f>
              <c:strCache>
                <c:ptCount val="1"/>
                <c:pt idx="0">
                  <c:v>All information Disclosed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Requests'!$G$18:$G$27</c:f>
              <c:numCache>
                <c:formatCode>0.0</c:formatCode>
                <c:ptCount val="10"/>
                <c:pt idx="0">
                  <c:v>27.099437451940588</c:v>
                </c:pt>
                <c:pt idx="1">
                  <c:v>28.429236778846157</c:v>
                </c:pt>
                <c:pt idx="2">
                  <c:v>23.099107657856344</c:v>
                </c:pt>
                <c:pt idx="3">
                  <c:v>17.785784474287585</c:v>
                </c:pt>
                <c:pt idx="4">
                  <c:v>17.954572767696188</c:v>
                </c:pt>
                <c:pt idx="5">
                  <c:v>15.798684619075845</c:v>
                </c:pt>
                <c:pt idx="6">
                  <c:v>19.585877486704746</c:v>
                </c:pt>
                <c:pt idx="7">
                  <c:v>21.234884573103702</c:v>
                </c:pt>
                <c:pt idx="8">
                  <c:v>21.634285925953364</c:v>
                </c:pt>
                <c:pt idx="9">
                  <c:v>26.821718683197947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of Requests'!$H$17</c:f>
              <c:strCache>
                <c:ptCount val="1"/>
                <c:pt idx="0">
                  <c:v>No Records Exist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Requests'!$H$18:$H$27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11.815225357273727</c:v>
                </c:pt>
                <c:pt idx="8">
                  <c:v>11.834867482821847</c:v>
                </c:pt>
                <c:pt idx="9">
                  <c:v>10.505344164172724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of Requests'!$I$17</c:f>
              <c:strCache>
                <c:ptCount val="1"/>
                <c:pt idx="0">
                  <c:v>Request could not be processed (Bulletins 28 to 34B); Request Abandoned (35B-)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Requests'!$I$18:$I$27</c:f>
              <c:numCache>
                <c:formatCode>0.0</c:formatCode>
                <c:ptCount val="10"/>
                <c:pt idx="0">
                  <c:v>23.971022704277793</c:v>
                </c:pt>
                <c:pt idx="1">
                  <c:v>20.519080528846153</c:v>
                </c:pt>
                <c:pt idx="2">
                  <c:v>22.881959759780138</c:v>
                </c:pt>
                <c:pt idx="3">
                  <c:v>22.043891254503766</c:v>
                </c:pt>
                <c:pt idx="4">
                  <c:v>20.595481312342269</c:v>
                </c:pt>
                <c:pt idx="5">
                  <c:v>18.548000112908234</c:v>
                </c:pt>
                <c:pt idx="6">
                  <c:v>20.021666338388812</c:v>
                </c:pt>
                <c:pt idx="7">
                  <c:v>9.0738365701722241</c:v>
                </c:pt>
                <c:pt idx="8">
                  <c:v>9.7345952253069843</c:v>
                </c:pt>
                <c:pt idx="9">
                  <c:v>7.7297990594271058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'Disposition of Requests'!$J$17</c:f>
              <c:strCache>
                <c:ptCount val="1"/>
                <c:pt idx="0">
                  <c:v>All Infomration Exempted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Requests'!$J$18:$J$27</c:f>
              <c:numCache>
                <c:formatCode>0.0</c:formatCode>
                <c:ptCount val="10"/>
                <c:pt idx="0">
                  <c:v>2.4768303047472582</c:v>
                </c:pt>
                <c:pt idx="1">
                  <c:v>1.6338641826923077</c:v>
                </c:pt>
                <c:pt idx="2">
                  <c:v>1.3402096834390798</c:v>
                </c:pt>
                <c:pt idx="3">
                  <c:v>2.0733704552898788</c:v>
                </c:pt>
                <c:pt idx="4">
                  <c:v>1.9228458118014662</c:v>
                </c:pt>
                <c:pt idx="5">
                  <c:v>1.6089423321195697</c:v>
                </c:pt>
                <c:pt idx="6">
                  <c:v>1.4501674217057317</c:v>
                </c:pt>
                <c:pt idx="7">
                  <c:v>1.4565775009160864</c:v>
                </c:pt>
                <c:pt idx="8">
                  <c:v>1.1149593465819643</c:v>
                </c:pt>
                <c:pt idx="9">
                  <c:v>1.1611799914493373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'Disposition of Requests'!$K$17</c:f>
              <c:strCache>
                <c:ptCount val="1"/>
                <c:pt idx="0">
                  <c:v>Request where information given informally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Requests'!$K$18:$K$27</c:f>
              <c:numCache>
                <c:formatCode>0.0</c:formatCode>
                <c:ptCount val="10"/>
                <c:pt idx="0">
                  <c:v>1.0482010603423855</c:v>
                </c:pt>
                <c:pt idx="1">
                  <c:v>0.74368990384615385</c:v>
                </c:pt>
                <c:pt idx="2">
                  <c:v>0.56322736063515755</c:v>
                </c:pt>
                <c:pt idx="3">
                  <c:v>0.57320668195217817</c:v>
                </c:pt>
                <c:pt idx="4">
                  <c:v>0.96442735248167288</c:v>
                </c:pt>
                <c:pt idx="5">
                  <c:v>0.70285375561012786</c:v>
                </c:pt>
                <c:pt idx="6">
                  <c:v>0.67461099074256448</c:v>
                </c:pt>
                <c:pt idx="7">
                  <c:v>1.1909124221326495</c:v>
                </c:pt>
                <c:pt idx="8">
                  <c:v>1.7557831570759173</c:v>
                </c:pt>
                <c:pt idx="9">
                  <c:v>2.1239846088071825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of Requests'!$L$17</c:f>
              <c:strCache>
                <c:ptCount val="1"/>
                <c:pt idx="0">
                  <c:v>All Information Excluded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Requests'!$L$18:$L$27</c:f>
              <c:numCache>
                <c:formatCode>0.0</c:formatCode>
                <c:ptCount val="10"/>
                <c:pt idx="0">
                  <c:v>0.62325468452790489</c:v>
                </c:pt>
                <c:pt idx="1">
                  <c:v>0.69110576923076916</c:v>
                </c:pt>
                <c:pt idx="2">
                  <c:v>0.51233332202354698</c:v>
                </c:pt>
                <c:pt idx="3">
                  <c:v>0.86472322305928606</c:v>
                </c:pt>
                <c:pt idx="4">
                  <c:v>0.92236510034851582</c:v>
                </c:pt>
                <c:pt idx="5">
                  <c:v>0.74237163745166113</c:v>
                </c:pt>
                <c:pt idx="6">
                  <c:v>0.76570809533188888</c:v>
                </c:pt>
                <c:pt idx="7">
                  <c:v>0.79241480395749364</c:v>
                </c:pt>
                <c:pt idx="8">
                  <c:v>0.51488155872057484</c:v>
                </c:pt>
                <c:pt idx="9">
                  <c:v>0.89097905087644291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of Requests'!$M$17</c:f>
              <c:strCache>
                <c:ptCount val="1"/>
                <c:pt idx="0">
                  <c:v>Transferred to another Institution</c:v>
                </c:pt>
              </c:strCache>
            </c:strRef>
          </c:tx>
          <c:marker>
            <c:symbol val="none"/>
          </c:marker>
          <c:cat>
            <c:strRef>
              <c:f>'Disposition of Requests'!$E$18:$E$27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'Disposition of Requests'!$M$18:$M$27</c:f>
              <c:numCache>
                <c:formatCode>0.0</c:formatCode>
                <c:ptCount val="10"/>
                <c:pt idx="0">
                  <c:v>1.6107491197539359</c:v>
                </c:pt>
                <c:pt idx="1">
                  <c:v>1.7427884615384617</c:v>
                </c:pt>
                <c:pt idx="2">
                  <c:v>1.896651172259356</c:v>
                </c:pt>
                <c:pt idx="3">
                  <c:v>1.2545037667867671</c:v>
                </c:pt>
                <c:pt idx="4">
                  <c:v>1.3790409806513642</c:v>
                </c:pt>
                <c:pt idx="5">
                  <c:v>1.035933045417337</c:v>
                </c:pt>
                <c:pt idx="6">
                  <c:v>1.2482765412645263</c:v>
                </c:pt>
                <c:pt idx="7">
                  <c:v>0.68935507511909122</c:v>
                </c:pt>
                <c:pt idx="8">
                  <c:v>0.5630359491045136</c:v>
                </c:pt>
                <c:pt idx="9">
                  <c:v>0.74561778537836687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81888"/>
        <c:axId val="80191872"/>
      </c:lineChart>
      <c:catAx>
        <c:axId val="8018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80191872"/>
        <c:crosses val="autoZero"/>
        <c:auto val="1"/>
        <c:lblAlgn val="ctr"/>
        <c:lblOffset val="100"/>
        <c:noMultiLvlLbl val="0"/>
      </c:catAx>
      <c:valAx>
        <c:axId val="8019187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0181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'Time Required'!$E$15</c:f>
              <c:strCache>
                <c:ptCount val="1"/>
                <c:pt idx="0">
                  <c:v>0 to 30 Days</c:v>
                </c:pt>
              </c:strCache>
            </c:strRef>
          </c:tx>
          <c:marker>
            <c:symbol val="none"/>
          </c:marker>
          <c:cat>
            <c:strRef>
              <c:f>'Time Required'!$D$16:$D$25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'Time Required'!$E$16:$E$25</c:f>
              <c:numCache>
                <c:formatCode>0.0</c:formatCode>
                <c:ptCount val="10"/>
                <c:pt idx="0">
                  <c:v>61.734590634991292</c:v>
                </c:pt>
                <c:pt idx="1">
                  <c:v>59.640885015589198</c:v>
                </c:pt>
                <c:pt idx="2">
                  <c:v>57.774912631900385</c:v>
                </c:pt>
                <c:pt idx="3">
                  <c:v>57.242056993121516</c:v>
                </c:pt>
                <c:pt idx="4">
                  <c:v>57.057445018627575</c:v>
                </c:pt>
                <c:pt idx="5">
                  <c:v>56.09845597990234</c:v>
                </c:pt>
                <c:pt idx="6">
                  <c:v>56.891372857987001</c:v>
                </c:pt>
                <c:pt idx="7">
                  <c:v>55.25833638695493</c:v>
                </c:pt>
                <c:pt idx="8">
                  <c:v>64.817661548719272</c:v>
                </c:pt>
                <c:pt idx="9">
                  <c:v>60.971355280034203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'Time Required'!$F$15</c:f>
              <c:strCache>
                <c:ptCount val="1"/>
                <c:pt idx="0">
                  <c:v>31 to 61 days</c:v>
                </c:pt>
              </c:strCache>
            </c:strRef>
          </c:tx>
          <c:marker>
            <c:symbol val="none"/>
          </c:marker>
          <c:cat>
            <c:strRef>
              <c:f>'Time Required'!$D$16:$D$25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'Time Required'!$F$16:$F$25</c:f>
              <c:numCache>
                <c:formatCode>0.0</c:formatCode>
                <c:ptCount val="10"/>
                <c:pt idx="0">
                  <c:v>16.459589623214214</c:v>
                </c:pt>
                <c:pt idx="1">
                  <c:v>17.918184891626911</c:v>
                </c:pt>
                <c:pt idx="2">
                  <c:v>16.906999626777051</c:v>
                </c:pt>
                <c:pt idx="3">
                  <c:v>19.557811988208321</c:v>
                </c:pt>
                <c:pt idx="4">
                  <c:v>20.159836558105997</c:v>
                </c:pt>
                <c:pt idx="5">
                  <c:v>22.632455471815284</c:v>
                </c:pt>
                <c:pt idx="6">
                  <c:v>21.055741579673036</c:v>
                </c:pt>
                <c:pt idx="7">
                  <c:v>21.328783437156467</c:v>
                </c:pt>
                <c:pt idx="8">
                  <c:v>17.281869872020447</c:v>
                </c:pt>
                <c:pt idx="9">
                  <c:v>17.994014536126549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'Time Required'!$G$15</c:f>
              <c:strCache>
                <c:ptCount val="1"/>
                <c:pt idx="0">
                  <c:v>61 to 120 days</c:v>
                </c:pt>
              </c:strCache>
            </c:strRef>
          </c:tx>
          <c:marker>
            <c:symbol val="none"/>
          </c:marker>
          <c:cat>
            <c:strRef>
              <c:f>'Time Required'!$D$16:$D$25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'Time Required'!$G$16:$G$25</c:f>
              <c:numCache>
                <c:formatCode>0.0</c:formatCode>
                <c:ptCount val="10"/>
                <c:pt idx="0">
                  <c:v>10.979804929377959</c:v>
                </c:pt>
                <c:pt idx="1">
                  <c:v>10.078509447428722</c:v>
                </c:pt>
                <c:pt idx="2">
                  <c:v>12.0686730227666</c:v>
                </c:pt>
                <c:pt idx="3">
                  <c:v>11.329839502129053</c:v>
                </c:pt>
                <c:pt idx="4">
                  <c:v>10.257180627328447</c:v>
                </c:pt>
                <c:pt idx="5">
                  <c:v>10.175854574194823</c:v>
                </c:pt>
                <c:pt idx="6">
                  <c:v>11.480697262162694</c:v>
                </c:pt>
                <c:pt idx="7">
                  <c:v>12.914529131550017</c:v>
                </c:pt>
                <c:pt idx="8">
                  <c:v>9.8049747189450489</c:v>
                </c:pt>
                <c:pt idx="9">
                  <c:v>10.35143223599829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'Time Required'!$H$15</c:f>
              <c:strCache>
                <c:ptCount val="1"/>
                <c:pt idx="0">
                  <c:v>121 days or over</c:v>
                </c:pt>
              </c:strCache>
            </c:strRef>
          </c:tx>
          <c:marker>
            <c:symbol val="none"/>
          </c:marker>
          <c:cat>
            <c:strRef>
              <c:f>'Time Required'!$D$16:$D$25</c:f>
              <c:strCache>
                <c:ptCount val="10"/>
                <c:pt idx="0">
                  <c:v>2004-05</c:v>
                </c:pt>
                <c:pt idx="1">
                  <c:v>2005-06</c:v>
                </c:pt>
                <c:pt idx="2">
                  <c:v>2006-07</c:v>
                </c:pt>
                <c:pt idx="3">
                  <c:v>2007-08</c:v>
                </c:pt>
                <c:pt idx="4">
                  <c:v>2008-09</c:v>
                </c:pt>
                <c:pt idx="5">
                  <c:v>2009-10</c:v>
                </c:pt>
                <c:pt idx="6">
                  <c:v>2010-2011</c:v>
                </c:pt>
                <c:pt idx="7">
                  <c:v>2011-2012</c:v>
                </c:pt>
                <c:pt idx="8">
                  <c:v>2012-13</c:v>
                </c:pt>
                <c:pt idx="9">
                  <c:v>2013-14</c:v>
                </c:pt>
              </c:strCache>
            </c:strRef>
          </c:cat>
          <c:val>
            <c:numRef>
              <c:f>'Time Required'!$H$16:$H$25</c:f>
              <c:numCache>
                <c:formatCode>0.0</c:formatCode>
                <c:ptCount val="10"/>
                <c:pt idx="0">
                  <c:v>10.826014812416529</c:v>
                </c:pt>
                <c:pt idx="1">
                  <c:v>12.36242064535517</c:v>
                </c:pt>
                <c:pt idx="2">
                  <c:v>13.249414718555967</c:v>
                </c:pt>
                <c:pt idx="3">
                  <c:v>11.870291516541107</c:v>
                </c:pt>
                <c:pt idx="4">
                  <c:v>12.525537795937987</c:v>
                </c:pt>
                <c:pt idx="5">
                  <c:v>11.093233974087561</c:v>
                </c:pt>
                <c:pt idx="6">
                  <c:v>10.57218830017727</c:v>
                </c:pt>
                <c:pt idx="7">
                  <c:v>10.498351044338586</c:v>
                </c:pt>
                <c:pt idx="8">
                  <c:v>8.0954938603152247</c:v>
                </c:pt>
                <c:pt idx="9">
                  <c:v>10.683197947840958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52320"/>
        <c:axId val="46166400"/>
      </c:lineChart>
      <c:catAx>
        <c:axId val="4615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46166400"/>
        <c:crosses val="autoZero"/>
        <c:auto val="1"/>
        <c:lblAlgn val="ctr"/>
        <c:lblOffset val="100"/>
        <c:noMultiLvlLbl val="0"/>
      </c:catAx>
      <c:valAx>
        <c:axId val="4616640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6152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1247775</xdr:colOff>
      <xdr:row>15</xdr:row>
      <xdr:rowOff>147637</xdr:rowOff>
    </xdr:from>
    <xdr:to>
      <xdr:col>9</xdr:col>
      <xdr:colOff>1095375</xdr:colOff>
      <xdr:row>40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781049</xdr:colOff>
      <xdr:row>29</xdr:row>
      <xdr:rowOff>42862</xdr:rowOff>
    </xdr:from>
    <xdr:to>
      <xdr:col>8</xdr:col>
      <xdr:colOff>1000125</xdr:colOff>
      <xdr:row>54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200024</xdr:colOff>
      <xdr:row>14</xdr:row>
      <xdr:rowOff>176212</xdr:rowOff>
    </xdr:from>
    <xdr:to>
      <xdr:col>14</xdr:col>
      <xdr:colOff>466724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3"/>
  <sheetViews>
    <sheetView workbookViewId="0">
      <selection activeCell="K4" sqref="K4:K13"/>
    </sheetView>
  </sheetViews>
  <sheetFormatPr defaultRowHeight="15" x14ac:dyDescent="0.25"/>
  <cols>
    <col min="3" max="3" width="30" customWidth="1"/>
    <col min="4" max="4" width="39.85546875" bestFit="1" customWidth="1"/>
    <col min="5" max="5" width="13" customWidth="1"/>
    <col min="6" max="6" width="22.28515625" bestFit="1" customWidth="1"/>
    <col min="7" max="7" width="28.140625" bestFit="1" customWidth="1"/>
    <col min="8" max="8" width="14.140625" bestFit="1" customWidth="1"/>
    <col min="9" max="9" width="20.140625" bestFit="1" customWidth="1"/>
    <col min="10" max="10" width="24.140625" bestFit="1" customWidth="1"/>
    <col min="11" max="11" width="13.85546875" bestFit="1" customWidth="1"/>
  </cols>
  <sheetData>
    <row r="3" spans="2:11" x14ac:dyDescent="0.25">
      <c r="B3" t="s">
        <v>9</v>
      </c>
      <c r="C3" s="1" t="s">
        <v>0</v>
      </c>
      <c r="D3" s="1" t="s">
        <v>2</v>
      </c>
      <c r="E3" s="1" t="s">
        <v>59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10</v>
      </c>
    </row>
    <row r="4" spans="2:11" x14ac:dyDescent="0.25">
      <c r="B4" s="5">
        <v>28</v>
      </c>
      <c r="C4" t="s">
        <v>1</v>
      </c>
      <c r="D4" t="s">
        <v>3</v>
      </c>
      <c r="E4" t="s">
        <v>60</v>
      </c>
      <c r="F4">
        <v>25207</v>
      </c>
      <c r="G4">
        <v>4927</v>
      </c>
      <c r="H4">
        <v>30134</v>
      </c>
      <c r="I4">
        <v>24709</v>
      </c>
      <c r="J4">
        <v>5425</v>
      </c>
      <c r="K4" s="5">
        <v>13</v>
      </c>
    </row>
    <row r="5" spans="2:11" x14ac:dyDescent="0.25">
      <c r="B5" s="5">
        <v>29</v>
      </c>
      <c r="C5" t="s">
        <v>30</v>
      </c>
      <c r="D5" t="s">
        <v>31</v>
      </c>
      <c r="E5" t="s">
        <v>61</v>
      </c>
      <c r="F5">
        <v>27269</v>
      </c>
      <c r="G5">
        <v>5412</v>
      </c>
      <c r="H5">
        <v>32681</v>
      </c>
      <c r="I5">
        <v>26621</v>
      </c>
      <c r="J5">
        <v>6060</v>
      </c>
      <c r="K5" s="5">
        <v>13</v>
      </c>
    </row>
    <row r="6" spans="2:11" x14ac:dyDescent="0.25">
      <c r="B6" s="5">
        <v>30</v>
      </c>
      <c r="C6" t="s">
        <v>33</v>
      </c>
      <c r="D6" t="s">
        <v>32</v>
      </c>
      <c r="E6" t="s">
        <v>62</v>
      </c>
      <c r="F6">
        <v>29182</v>
      </c>
      <c r="G6">
        <v>6066</v>
      </c>
      <c r="H6">
        <v>35248</v>
      </c>
      <c r="I6">
        <v>29473</v>
      </c>
      <c r="J6">
        <v>5775</v>
      </c>
      <c r="K6" s="5">
        <v>13</v>
      </c>
    </row>
    <row r="7" spans="2:11" x14ac:dyDescent="0.25">
      <c r="B7" s="5" t="s">
        <v>34</v>
      </c>
      <c r="C7" t="s">
        <v>36</v>
      </c>
      <c r="D7" t="s">
        <v>37</v>
      </c>
      <c r="E7" t="s">
        <v>63</v>
      </c>
      <c r="F7">
        <v>31487</v>
      </c>
      <c r="G7">
        <v>5776</v>
      </c>
      <c r="H7">
        <v>37263</v>
      </c>
      <c r="I7">
        <v>30530</v>
      </c>
      <c r="J7">
        <v>6733</v>
      </c>
      <c r="K7" s="5" t="s">
        <v>35</v>
      </c>
    </row>
    <row r="8" spans="2:11" x14ac:dyDescent="0.25">
      <c r="B8" s="5" t="s">
        <v>39</v>
      </c>
      <c r="C8" t="s">
        <v>40</v>
      </c>
      <c r="D8" t="s">
        <v>41</v>
      </c>
      <c r="E8" t="s">
        <v>64</v>
      </c>
      <c r="F8">
        <v>34041</v>
      </c>
      <c r="G8">
        <v>6683</v>
      </c>
      <c r="H8">
        <v>40724</v>
      </c>
      <c r="I8">
        <v>33284</v>
      </c>
      <c r="J8">
        <v>7440</v>
      </c>
      <c r="K8" s="5" t="s">
        <v>35</v>
      </c>
    </row>
    <row r="9" spans="2:11" x14ac:dyDescent="0.25">
      <c r="B9" s="5" t="s">
        <v>42</v>
      </c>
      <c r="C9" t="s">
        <v>43</v>
      </c>
      <c r="D9" t="s">
        <v>44</v>
      </c>
      <c r="E9" t="s">
        <v>65</v>
      </c>
      <c r="F9">
        <v>35154</v>
      </c>
      <c r="G9">
        <v>7530</v>
      </c>
      <c r="H9">
        <v>42684</v>
      </c>
      <c r="I9">
        <v>35427</v>
      </c>
      <c r="J9">
        <v>7257</v>
      </c>
      <c r="K9" s="5" t="s">
        <v>35</v>
      </c>
    </row>
    <row r="10" spans="2:11" x14ac:dyDescent="0.25">
      <c r="B10" s="5" t="s">
        <v>45</v>
      </c>
      <c r="C10" t="s">
        <v>46</v>
      </c>
      <c r="D10" t="s">
        <v>44</v>
      </c>
      <c r="E10" t="s">
        <v>72</v>
      </c>
      <c r="F10">
        <v>41641</v>
      </c>
      <c r="G10">
        <v>7170</v>
      </c>
      <c r="H10">
        <v>48811</v>
      </c>
      <c r="I10">
        <v>40616</v>
      </c>
      <c r="J10">
        <v>8195</v>
      </c>
      <c r="K10" s="5" t="s">
        <v>35</v>
      </c>
    </row>
    <row r="11" spans="2:11" x14ac:dyDescent="0.25">
      <c r="B11" s="5" t="s">
        <v>47</v>
      </c>
      <c r="C11" t="s">
        <v>56</v>
      </c>
      <c r="D11" t="s">
        <v>44</v>
      </c>
      <c r="E11" t="s">
        <v>71</v>
      </c>
      <c r="F11">
        <v>43194</v>
      </c>
      <c r="G11">
        <v>8138</v>
      </c>
      <c r="H11">
        <v>51332</v>
      </c>
      <c r="I11">
        <v>43664</v>
      </c>
      <c r="J11">
        <v>7668</v>
      </c>
      <c r="K11" s="5" t="s">
        <v>35</v>
      </c>
    </row>
    <row r="12" spans="2:11" x14ac:dyDescent="0.25">
      <c r="B12" s="5" t="s">
        <v>54</v>
      </c>
      <c r="C12" t="s">
        <v>55</v>
      </c>
      <c r="D12" t="s">
        <v>44</v>
      </c>
      <c r="E12" t="s">
        <v>68</v>
      </c>
      <c r="F12">
        <v>55145</v>
      </c>
      <c r="G12">
        <v>7694</v>
      </c>
      <c r="H12">
        <v>62839</v>
      </c>
      <c r="I12">
        <v>53993</v>
      </c>
      <c r="J12">
        <v>8852</v>
      </c>
      <c r="K12" s="5" t="s">
        <v>35</v>
      </c>
    </row>
    <row r="13" spans="2:11" x14ac:dyDescent="0.25">
      <c r="B13" s="5" t="s">
        <v>57</v>
      </c>
      <c r="C13" t="s">
        <v>58</v>
      </c>
      <c r="D13" t="s">
        <v>44</v>
      </c>
      <c r="E13" t="s">
        <v>69</v>
      </c>
      <c r="F13">
        <v>60105</v>
      </c>
      <c r="G13">
        <v>9545</v>
      </c>
      <c r="H13">
        <v>69650</v>
      </c>
      <c r="I13">
        <v>58475</v>
      </c>
      <c r="J13">
        <v>11175</v>
      </c>
      <c r="K13" s="5" t="s">
        <v>35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"/>
  <sheetViews>
    <sheetView tabSelected="1" topLeftCell="B1" workbookViewId="0">
      <selection activeCell="K31" sqref="K31"/>
    </sheetView>
  </sheetViews>
  <sheetFormatPr defaultRowHeight="15" x14ac:dyDescent="0.25"/>
  <cols>
    <col min="2" max="2" width="8" bestFit="1" customWidth="1"/>
    <col min="3" max="3" width="24.5703125" bestFit="1" customWidth="1"/>
    <col min="4" max="4" width="39.85546875" bestFit="1" customWidth="1"/>
    <col min="5" max="5" width="11.7109375" customWidth="1"/>
    <col min="6" max="6" width="13.28515625" customWidth="1"/>
    <col min="7" max="8" width="19.7109375" customWidth="1"/>
    <col min="9" max="9" width="23.7109375" customWidth="1"/>
    <col min="10" max="10" width="15.42578125" customWidth="1"/>
    <col min="11" max="11" width="26.42578125" customWidth="1"/>
    <col min="12" max="12" width="16.7109375" customWidth="1"/>
    <col min="13" max="13" width="20" customWidth="1"/>
    <col min="15" max="15" width="13.85546875" bestFit="1" customWidth="1"/>
  </cols>
  <sheetData>
    <row r="3" spans="2:15" ht="60" x14ac:dyDescent="0.25">
      <c r="B3" s="2" t="s">
        <v>9</v>
      </c>
      <c r="C3" s="2" t="s">
        <v>0</v>
      </c>
      <c r="D3" s="2" t="s">
        <v>2</v>
      </c>
      <c r="E3" s="1" t="s">
        <v>59</v>
      </c>
      <c r="F3" s="2" t="s">
        <v>12</v>
      </c>
      <c r="G3" s="2" t="s">
        <v>11</v>
      </c>
      <c r="H3" s="2" t="s">
        <v>48</v>
      </c>
      <c r="I3" s="2" t="s">
        <v>49</v>
      </c>
      <c r="J3" s="2" t="s">
        <v>14</v>
      </c>
      <c r="K3" s="2" t="s">
        <v>16</v>
      </c>
      <c r="L3" s="2" t="s">
        <v>13</v>
      </c>
      <c r="M3" s="2" t="s">
        <v>15</v>
      </c>
      <c r="N3" s="2" t="s">
        <v>17</v>
      </c>
      <c r="O3" s="1" t="s">
        <v>10</v>
      </c>
    </row>
    <row r="4" spans="2:15" x14ac:dyDescent="0.25">
      <c r="B4" s="5">
        <v>28</v>
      </c>
      <c r="C4" t="s">
        <v>1</v>
      </c>
      <c r="D4" t="s">
        <v>3</v>
      </c>
      <c r="E4" t="s">
        <v>60</v>
      </c>
      <c r="F4">
        <v>10667</v>
      </c>
      <c r="G4">
        <v>6696</v>
      </c>
      <c r="I4">
        <v>5923</v>
      </c>
      <c r="J4">
        <v>612</v>
      </c>
      <c r="K4">
        <v>259</v>
      </c>
      <c r="L4">
        <v>154</v>
      </c>
      <c r="M4">
        <v>398</v>
      </c>
      <c r="N4">
        <v>24709</v>
      </c>
      <c r="O4">
        <v>13</v>
      </c>
    </row>
    <row r="5" spans="2:15" x14ac:dyDescent="0.25">
      <c r="B5" s="5">
        <v>29</v>
      </c>
      <c r="C5" t="s">
        <v>30</v>
      </c>
      <c r="D5" t="s">
        <v>31</v>
      </c>
      <c r="E5" t="s">
        <v>61</v>
      </c>
      <c r="F5">
        <v>12311</v>
      </c>
      <c r="G5">
        <v>7569</v>
      </c>
      <c r="I5">
        <v>5463</v>
      </c>
      <c r="J5">
        <v>435</v>
      </c>
      <c r="K5">
        <v>198</v>
      </c>
      <c r="L5">
        <v>184</v>
      </c>
      <c r="M5">
        <v>464</v>
      </c>
      <c r="N5">
        <v>26624</v>
      </c>
      <c r="O5">
        <v>13</v>
      </c>
    </row>
    <row r="6" spans="2:15" x14ac:dyDescent="0.25">
      <c r="B6" s="5">
        <v>30</v>
      </c>
      <c r="C6" t="s">
        <v>33</v>
      </c>
      <c r="D6" t="s">
        <v>32</v>
      </c>
      <c r="E6" t="s">
        <v>62</v>
      </c>
      <c r="F6">
        <v>14650</v>
      </c>
      <c r="G6">
        <v>6808</v>
      </c>
      <c r="I6">
        <v>6744</v>
      </c>
      <c r="J6">
        <v>395</v>
      </c>
      <c r="K6">
        <v>166</v>
      </c>
      <c r="L6">
        <v>151</v>
      </c>
      <c r="M6">
        <v>559</v>
      </c>
      <c r="N6">
        <v>29473</v>
      </c>
      <c r="O6">
        <v>14</v>
      </c>
    </row>
    <row r="7" spans="2:15" x14ac:dyDescent="0.25">
      <c r="B7" s="5" t="s">
        <v>34</v>
      </c>
      <c r="C7" t="s">
        <v>36</v>
      </c>
      <c r="D7" t="s">
        <v>37</v>
      </c>
      <c r="E7" t="s">
        <v>63</v>
      </c>
      <c r="F7">
        <v>16915</v>
      </c>
      <c r="G7">
        <v>5430</v>
      </c>
      <c r="I7">
        <v>6730</v>
      </c>
      <c r="J7">
        <v>633</v>
      </c>
      <c r="K7">
        <v>175</v>
      </c>
      <c r="L7">
        <v>264</v>
      </c>
      <c r="M7">
        <v>383</v>
      </c>
      <c r="N7">
        <v>30530</v>
      </c>
      <c r="O7" s="5" t="s">
        <v>38</v>
      </c>
    </row>
    <row r="8" spans="2:15" x14ac:dyDescent="0.25">
      <c r="B8" s="5" t="s">
        <v>39</v>
      </c>
      <c r="C8" t="s">
        <v>40</v>
      </c>
      <c r="D8" t="s">
        <v>41</v>
      </c>
      <c r="E8" t="s">
        <v>64</v>
      </c>
      <c r="F8">
        <v>18726</v>
      </c>
      <c r="G8">
        <v>5976</v>
      </c>
      <c r="I8">
        <v>6855</v>
      </c>
      <c r="J8">
        <v>640</v>
      </c>
      <c r="K8">
        <v>321</v>
      </c>
      <c r="L8">
        <v>307</v>
      </c>
      <c r="M8">
        <v>459</v>
      </c>
      <c r="N8">
        <v>33284</v>
      </c>
      <c r="O8" s="5" t="s">
        <v>38</v>
      </c>
    </row>
    <row r="9" spans="2:15" x14ac:dyDescent="0.25">
      <c r="B9" s="5" t="s">
        <v>42</v>
      </c>
      <c r="C9" t="s">
        <v>43</v>
      </c>
      <c r="D9" t="s">
        <v>44</v>
      </c>
      <c r="E9" t="s">
        <v>65</v>
      </c>
      <c r="F9">
        <v>21810</v>
      </c>
      <c r="G9">
        <v>5597</v>
      </c>
      <c r="I9">
        <v>6571</v>
      </c>
      <c r="J9">
        <v>570</v>
      </c>
      <c r="K9">
        <v>249</v>
      </c>
      <c r="L9">
        <v>263</v>
      </c>
      <c r="M9">
        <v>367</v>
      </c>
      <c r="N9">
        <v>35427</v>
      </c>
      <c r="O9" s="5" t="s">
        <v>38</v>
      </c>
    </row>
    <row r="10" spans="2:15" x14ac:dyDescent="0.25">
      <c r="B10" s="5" t="s">
        <v>45</v>
      </c>
      <c r="C10" t="s">
        <v>46</v>
      </c>
      <c r="D10" t="s">
        <v>44</v>
      </c>
      <c r="E10" t="s">
        <v>66</v>
      </c>
      <c r="F10">
        <v>22848</v>
      </c>
      <c r="G10">
        <v>7955</v>
      </c>
      <c r="I10">
        <v>8132</v>
      </c>
      <c r="J10">
        <v>589</v>
      </c>
      <c r="K10">
        <v>274</v>
      </c>
      <c r="L10">
        <v>311</v>
      </c>
      <c r="M10">
        <v>507</v>
      </c>
      <c r="N10">
        <v>40616</v>
      </c>
      <c r="O10" s="5" t="s">
        <v>38</v>
      </c>
    </row>
    <row r="11" spans="2:15" x14ac:dyDescent="0.25">
      <c r="B11" s="5" t="s">
        <v>47</v>
      </c>
      <c r="C11" t="s">
        <v>56</v>
      </c>
      <c r="D11" t="s">
        <v>44</v>
      </c>
      <c r="E11" t="s">
        <v>67</v>
      </c>
      <c r="F11">
        <v>23468</v>
      </c>
      <c r="G11">
        <v>9272</v>
      </c>
      <c r="H11">
        <v>5159</v>
      </c>
      <c r="I11">
        <v>3962</v>
      </c>
      <c r="J11">
        <v>636</v>
      </c>
      <c r="K11">
        <v>520</v>
      </c>
      <c r="L11">
        <v>346</v>
      </c>
      <c r="M11">
        <v>301</v>
      </c>
      <c r="N11">
        <v>43664</v>
      </c>
      <c r="O11" s="5" t="s">
        <v>38</v>
      </c>
    </row>
    <row r="12" spans="2:15" x14ac:dyDescent="0.25">
      <c r="B12" s="5" t="s">
        <v>54</v>
      </c>
      <c r="C12" t="s">
        <v>55</v>
      </c>
      <c r="D12" t="s">
        <v>44</v>
      </c>
      <c r="E12" t="s">
        <v>68</v>
      </c>
      <c r="F12">
        <v>28534</v>
      </c>
      <c r="G12">
        <v>11681</v>
      </c>
      <c r="H12">
        <v>6390</v>
      </c>
      <c r="I12">
        <v>5256</v>
      </c>
      <c r="J12">
        <v>602</v>
      </c>
      <c r="K12">
        <v>948</v>
      </c>
      <c r="L12">
        <v>278</v>
      </c>
      <c r="M12">
        <v>304</v>
      </c>
      <c r="N12">
        <v>53993</v>
      </c>
      <c r="O12" s="5" t="s">
        <v>38</v>
      </c>
    </row>
    <row r="13" spans="2:15" x14ac:dyDescent="0.25">
      <c r="B13" s="5" t="s">
        <v>57</v>
      </c>
      <c r="C13" t="s">
        <v>58</v>
      </c>
      <c r="D13" t="s">
        <v>44</v>
      </c>
      <c r="E13" t="s">
        <v>69</v>
      </c>
      <c r="F13">
        <v>29250</v>
      </c>
      <c r="G13">
        <v>15684</v>
      </c>
      <c r="H13">
        <v>6143</v>
      </c>
      <c r="I13">
        <v>4520</v>
      </c>
      <c r="J13">
        <v>679</v>
      </c>
      <c r="K13">
        <v>1242</v>
      </c>
      <c r="L13">
        <v>521</v>
      </c>
      <c r="M13">
        <v>436</v>
      </c>
      <c r="N13">
        <v>58475</v>
      </c>
      <c r="O13" s="5" t="s">
        <v>38</v>
      </c>
    </row>
    <row r="16" spans="2:15" x14ac:dyDescent="0.25">
      <c r="E16" s="4" t="s">
        <v>70</v>
      </c>
      <c r="F16" s="4"/>
      <c r="G16" s="4"/>
      <c r="H16" s="4"/>
      <c r="I16" s="4"/>
      <c r="J16" s="4"/>
      <c r="K16" s="4"/>
      <c r="L16" s="4"/>
      <c r="M16" s="4"/>
    </row>
    <row r="17" spans="5:14" ht="60" x14ac:dyDescent="0.25">
      <c r="E17" s="1" t="s">
        <v>59</v>
      </c>
      <c r="F17" s="2" t="s">
        <v>12</v>
      </c>
      <c r="G17" s="2" t="s">
        <v>11</v>
      </c>
      <c r="H17" s="2" t="s">
        <v>48</v>
      </c>
      <c r="I17" s="2" t="s">
        <v>49</v>
      </c>
      <c r="J17" s="2" t="s">
        <v>14</v>
      </c>
      <c r="K17" s="2" t="s">
        <v>16</v>
      </c>
      <c r="L17" s="2" t="s">
        <v>13</v>
      </c>
      <c r="M17" s="2" t="s">
        <v>15</v>
      </c>
      <c r="N17" s="2"/>
    </row>
    <row r="18" spans="5:14" x14ac:dyDescent="0.25">
      <c r="E18" t="s">
        <v>60</v>
      </c>
      <c r="F18" s="7">
        <f t="shared" ref="F18:M18" si="0">F4/$N4*100</f>
        <v>43.170504674410132</v>
      </c>
      <c r="G18" s="7">
        <f t="shared" si="0"/>
        <v>27.099437451940588</v>
      </c>
      <c r="H18" s="7">
        <f t="shared" si="0"/>
        <v>0</v>
      </c>
      <c r="I18" s="7">
        <f t="shared" si="0"/>
        <v>23.971022704277793</v>
      </c>
      <c r="J18" s="7">
        <f t="shared" si="0"/>
        <v>2.4768303047472582</v>
      </c>
      <c r="K18" s="7">
        <f t="shared" si="0"/>
        <v>1.0482010603423855</v>
      </c>
      <c r="L18" s="7">
        <f t="shared" si="0"/>
        <v>0.62325468452790489</v>
      </c>
      <c r="M18" s="7">
        <f t="shared" si="0"/>
        <v>1.6107491197539359</v>
      </c>
    </row>
    <row r="19" spans="5:14" x14ac:dyDescent="0.25">
      <c r="E19" t="s">
        <v>61</v>
      </c>
      <c r="F19" s="7">
        <f t="shared" ref="F19:M19" si="1">F5/$N5*100</f>
        <v>46.240234375</v>
      </c>
      <c r="G19" s="7">
        <f t="shared" si="1"/>
        <v>28.429236778846157</v>
      </c>
      <c r="H19" s="7">
        <f t="shared" si="1"/>
        <v>0</v>
      </c>
      <c r="I19" s="7">
        <f t="shared" si="1"/>
        <v>20.519080528846153</v>
      </c>
      <c r="J19" s="7">
        <f t="shared" si="1"/>
        <v>1.6338641826923077</v>
      </c>
      <c r="K19" s="7">
        <f t="shared" si="1"/>
        <v>0.74368990384615385</v>
      </c>
      <c r="L19" s="7">
        <f t="shared" si="1"/>
        <v>0.69110576923076916</v>
      </c>
      <c r="M19" s="7">
        <f t="shared" si="1"/>
        <v>1.7427884615384617</v>
      </c>
    </row>
    <row r="20" spans="5:14" x14ac:dyDescent="0.25">
      <c r="E20" t="s">
        <v>62</v>
      </c>
      <c r="F20" s="7">
        <f t="shared" ref="F20:M20" si="2">F6/$N6*100</f>
        <v>49.706511044006376</v>
      </c>
      <c r="G20" s="7">
        <f t="shared" si="2"/>
        <v>23.099107657856344</v>
      </c>
      <c r="H20" s="7">
        <f t="shared" si="2"/>
        <v>0</v>
      </c>
      <c r="I20" s="7">
        <f t="shared" si="2"/>
        <v>22.881959759780138</v>
      </c>
      <c r="J20" s="7">
        <f t="shared" si="2"/>
        <v>1.3402096834390798</v>
      </c>
      <c r="K20" s="7">
        <f t="shared" si="2"/>
        <v>0.56322736063515755</v>
      </c>
      <c r="L20" s="7">
        <f t="shared" si="2"/>
        <v>0.51233332202354698</v>
      </c>
      <c r="M20" s="7">
        <f t="shared" si="2"/>
        <v>1.896651172259356</v>
      </c>
    </row>
    <row r="21" spans="5:14" x14ac:dyDescent="0.25">
      <c r="E21" t="s">
        <v>63</v>
      </c>
      <c r="F21" s="7">
        <f t="shared" ref="F21:M21" si="3">F7/$N7*100</f>
        <v>55.404520144120539</v>
      </c>
      <c r="G21" s="7">
        <f t="shared" si="3"/>
        <v>17.785784474287585</v>
      </c>
      <c r="H21" s="7">
        <f t="shared" si="3"/>
        <v>0</v>
      </c>
      <c r="I21" s="7">
        <f t="shared" si="3"/>
        <v>22.043891254503766</v>
      </c>
      <c r="J21" s="7">
        <f t="shared" si="3"/>
        <v>2.0733704552898788</v>
      </c>
      <c r="K21" s="7">
        <f t="shared" si="3"/>
        <v>0.57320668195217817</v>
      </c>
      <c r="L21" s="7">
        <f t="shared" si="3"/>
        <v>0.86472322305928606</v>
      </c>
      <c r="M21" s="7">
        <f t="shared" si="3"/>
        <v>1.2545037667867671</v>
      </c>
    </row>
    <row r="22" spans="5:14" x14ac:dyDescent="0.25">
      <c r="E22" t="s">
        <v>64</v>
      </c>
      <c r="F22" s="7">
        <f t="shared" ref="F22:M22" si="4">F8/$N8*100</f>
        <v>56.261266674678524</v>
      </c>
      <c r="G22" s="7">
        <f t="shared" si="4"/>
        <v>17.954572767696188</v>
      </c>
      <c r="H22" s="7">
        <f t="shared" si="4"/>
        <v>0</v>
      </c>
      <c r="I22" s="7">
        <f t="shared" si="4"/>
        <v>20.595481312342269</v>
      </c>
      <c r="J22" s="7">
        <f t="shared" si="4"/>
        <v>1.9228458118014662</v>
      </c>
      <c r="K22" s="7">
        <f t="shared" si="4"/>
        <v>0.96442735248167288</v>
      </c>
      <c r="L22" s="7">
        <f t="shared" si="4"/>
        <v>0.92236510034851582</v>
      </c>
      <c r="M22" s="7">
        <f t="shared" si="4"/>
        <v>1.3790409806513642</v>
      </c>
    </row>
    <row r="23" spans="5:14" x14ac:dyDescent="0.25">
      <c r="E23" t="s">
        <v>65</v>
      </c>
      <c r="F23" s="7">
        <f t="shared" ref="F23:M23" si="5">F9/$N9*100</f>
        <v>61.563214497417228</v>
      </c>
      <c r="G23" s="7">
        <f t="shared" si="5"/>
        <v>15.798684619075845</v>
      </c>
      <c r="H23" s="7">
        <f t="shared" si="5"/>
        <v>0</v>
      </c>
      <c r="I23" s="7">
        <f t="shared" si="5"/>
        <v>18.548000112908234</v>
      </c>
      <c r="J23" s="7">
        <f t="shared" si="5"/>
        <v>1.6089423321195697</v>
      </c>
      <c r="K23" s="7">
        <f t="shared" si="5"/>
        <v>0.70285375561012786</v>
      </c>
      <c r="L23" s="7">
        <f t="shared" si="5"/>
        <v>0.74237163745166113</v>
      </c>
      <c r="M23" s="7">
        <f t="shared" si="5"/>
        <v>1.035933045417337</v>
      </c>
    </row>
    <row r="24" spans="5:14" x14ac:dyDescent="0.25">
      <c r="E24" t="s">
        <v>66</v>
      </c>
      <c r="F24" s="7">
        <f t="shared" ref="F24:M24" si="6">F10/$N10*100</f>
        <v>56.253693125861723</v>
      </c>
      <c r="G24" s="7">
        <f t="shared" si="6"/>
        <v>19.585877486704746</v>
      </c>
      <c r="H24" s="7">
        <f t="shared" si="6"/>
        <v>0</v>
      </c>
      <c r="I24" s="7">
        <f t="shared" si="6"/>
        <v>20.021666338388812</v>
      </c>
      <c r="J24" s="7">
        <f t="shared" si="6"/>
        <v>1.4501674217057317</v>
      </c>
      <c r="K24" s="7">
        <f t="shared" si="6"/>
        <v>0.67461099074256448</v>
      </c>
      <c r="L24" s="7">
        <f t="shared" si="6"/>
        <v>0.76570809533188888</v>
      </c>
      <c r="M24" s="7">
        <f t="shared" si="6"/>
        <v>1.2482765412645263</v>
      </c>
    </row>
    <row r="25" spans="5:14" x14ac:dyDescent="0.25">
      <c r="E25" t="s">
        <v>67</v>
      </c>
      <c r="F25" s="7">
        <f t="shared" ref="F25:M25" si="7">F11/$N11*100</f>
        <v>53.746793697325025</v>
      </c>
      <c r="G25" s="7">
        <f t="shared" si="7"/>
        <v>21.234884573103702</v>
      </c>
      <c r="H25" s="7">
        <f t="shared" si="7"/>
        <v>11.815225357273727</v>
      </c>
      <c r="I25" s="7">
        <f t="shared" si="7"/>
        <v>9.0738365701722241</v>
      </c>
      <c r="J25" s="7">
        <f t="shared" si="7"/>
        <v>1.4565775009160864</v>
      </c>
      <c r="K25" s="7">
        <f t="shared" si="7"/>
        <v>1.1909124221326495</v>
      </c>
      <c r="L25" s="7">
        <f t="shared" si="7"/>
        <v>0.79241480395749364</v>
      </c>
      <c r="M25" s="7">
        <f t="shared" si="7"/>
        <v>0.68935507511909122</v>
      </c>
    </row>
    <row r="26" spans="5:14" x14ac:dyDescent="0.25">
      <c r="E26" t="s">
        <v>68</v>
      </c>
      <c r="F26" s="7">
        <f t="shared" ref="F26:M26" si="8">F12/$N12*100</f>
        <v>52.847591354434833</v>
      </c>
      <c r="G26" s="7">
        <f t="shared" si="8"/>
        <v>21.634285925953364</v>
      </c>
      <c r="H26" s="7">
        <f t="shared" si="8"/>
        <v>11.834867482821847</v>
      </c>
      <c r="I26" s="7">
        <f t="shared" si="8"/>
        <v>9.7345952253069843</v>
      </c>
      <c r="J26" s="7">
        <f t="shared" si="8"/>
        <v>1.1149593465819643</v>
      </c>
      <c r="K26" s="7">
        <f t="shared" si="8"/>
        <v>1.7557831570759173</v>
      </c>
      <c r="L26" s="7">
        <f t="shared" si="8"/>
        <v>0.51488155872057484</v>
      </c>
      <c r="M26" s="7">
        <f t="shared" si="8"/>
        <v>0.5630359491045136</v>
      </c>
    </row>
    <row r="27" spans="5:14" x14ac:dyDescent="0.25">
      <c r="E27" t="s">
        <v>69</v>
      </c>
      <c r="F27" s="7">
        <f t="shared" ref="F27:M27" si="9">F13/$N13*100</f>
        <v>50.021376656690897</v>
      </c>
      <c r="G27" s="7">
        <f t="shared" si="9"/>
        <v>26.821718683197947</v>
      </c>
      <c r="H27" s="7">
        <f t="shared" si="9"/>
        <v>10.505344164172724</v>
      </c>
      <c r="I27" s="7">
        <f t="shared" si="9"/>
        <v>7.7297990594271058</v>
      </c>
      <c r="J27" s="7">
        <f t="shared" si="9"/>
        <v>1.1611799914493373</v>
      </c>
      <c r="K27" s="7">
        <f t="shared" si="9"/>
        <v>2.1239846088071825</v>
      </c>
      <c r="L27" s="7">
        <f t="shared" si="9"/>
        <v>0.89097905087644291</v>
      </c>
      <c r="M27" s="7">
        <f t="shared" si="9"/>
        <v>0.74561778537836687</v>
      </c>
    </row>
  </sheetData>
  <mergeCells count="1">
    <mergeCell ref="E16:M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5"/>
  <sheetViews>
    <sheetView workbookViewId="0">
      <selection activeCell="E30" sqref="E30"/>
    </sheetView>
  </sheetViews>
  <sheetFormatPr defaultRowHeight="15" x14ac:dyDescent="0.25"/>
  <cols>
    <col min="3" max="3" width="24.5703125" bestFit="1" customWidth="1"/>
    <col min="4" max="4" width="9.7109375" bestFit="1" customWidth="1"/>
    <col min="5" max="6" width="13.7109375" bestFit="1" customWidth="1"/>
    <col min="7" max="7" width="14.5703125" customWidth="1"/>
    <col min="8" max="8" width="15.7109375" bestFit="1" customWidth="1"/>
    <col min="9" max="10" width="15.28515625" customWidth="1"/>
    <col min="11" max="12" width="20" customWidth="1"/>
    <col min="13" max="13" width="13.85546875" bestFit="1" customWidth="1"/>
  </cols>
  <sheetData>
    <row r="2" spans="2:17" x14ac:dyDescent="0.25">
      <c r="B2" s="2" t="s">
        <v>9</v>
      </c>
      <c r="C2" s="2" t="s">
        <v>0</v>
      </c>
      <c r="D2" s="1" t="s">
        <v>59</v>
      </c>
      <c r="E2" s="2" t="s">
        <v>19</v>
      </c>
      <c r="F2" s="2" t="s">
        <v>18</v>
      </c>
      <c r="G2" s="2" t="s">
        <v>20</v>
      </c>
      <c r="H2" s="2" t="s">
        <v>21</v>
      </c>
      <c r="I2" s="2" t="s">
        <v>50</v>
      </c>
      <c r="J2" s="2" t="s">
        <v>51</v>
      </c>
      <c r="K2" s="2" t="s">
        <v>52</v>
      </c>
      <c r="L2" s="2" t="s">
        <v>17</v>
      </c>
      <c r="M2" s="1" t="s">
        <v>10</v>
      </c>
      <c r="N2" s="2"/>
      <c r="O2" s="2"/>
      <c r="P2" s="2"/>
      <c r="Q2" s="2"/>
    </row>
    <row r="3" spans="2:17" x14ac:dyDescent="0.25">
      <c r="B3">
        <v>28</v>
      </c>
      <c r="C3" t="s">
        <v>1</v>
      </c>
      <c r="D3" t="s">
        <v>60</v>
      </c>
      <c r="E3">
        <v>15254</v>
      </c>
      <c r="F3">
        <v>4067</v>
      </c>
      <c r="G3">
        <v>2713</v>
      </c>
      <c r="H3">
        <v>2675</v>
      </c>
      <c r="L3">
        <f>SUM(E3:K3)</f>
        <v>24709</v>
      </c>
      <c r="M3">
        <v>15</v>
      </c>
    </row>
    <row r="4" spans="2:17" x14ac:dyDescent="0.25">
      <c r="B4">
        <v>29</v>
      </c>
      <c r="C4" t="s">
        <v>30</v>
      </c>
      <c r="D4" t="s">
        <v>61</v>
      </c>
      <c r="E4">
        <v>15877</v>
      </c>
      <c r="F4">
        <v>4770</v>
      </c>
      <c r="G4">
        <v>2683</v>
      </c>
      <c r="H4">
        <v>3291</v>
      </c>
      <c r="L4">
        <f t="shared" ref="L4:L9" si="0">SUM(E4:K4)</f>
        <v>26621</v>
      </c>
      <c r="M4">
        <v>15</v>
      </c>
    </row>
    <row r="5" spans="2:17" x14ac:dyDescent="0.25">
      <c r="B5">
        <v>30</v>
      </c>
      <c r="C5" t="s">
        <v>33</v>
      </c>
      <c r="D5" t="s">
        <v>62</v>
      </c>
      <c r="E5">
        <v>17028</v>
      </c>
      <c r="F5">
        <v>4983</v>
      </c>
      <c r="G5">
        <v>3557</v>
      </c>
      <c r="H5">
        <v>3905</v>
      </c>
      <c r="L5">
        <f t="shared" si="0"/>
        <v>29473</v>
      </c>
      <c r="M5">
        <v>16</v>
      </c>
    </row>
    <row r="6" spans="2:17" x14ac:dyDescent="0.25">
      <c r="B6" t="s">
        <v>34</v>
      </c>
      <c r="C6" t="s">
        <v>36</v>
      </c>
      <c r="D6" t="s">
        <v>63</v>
      </c>
      <c r="E6">
        <v>17476</v>
      </c>
      <c r="F6">
        <v>5971</v>
      </c>
      <c r="G6">
        <v>3459</v>
      </c>
      <c r="H6">
        <v>3624</v>
      </c>
      <c r="L6">
        <f t="shared" si="0"/>
        <v>30530</v>
      </c>
      <c r="M6" t="s">
        <v>38</v>
      </c>
    </row>
    <row r="7" spans="2:17" x14ac:dyDescent="0.25">
      <c r="B7" t="s">
        <v>39</v>
      </c>
      <c r="C7" t="s">
        <v>40</v>
      </c>
      <c r="D7" t="s">
        <v>64</v>
      </c>
      <c r="E7">
        <v>18991</v>
      </c>
      <c r="F7">
        <v>6710</v>
      </c>
      <c r="G7">
        <v>3414</v>
      </c>
      <c r="H7">
        <v>4169</v>
      </c>
      <c r="L7">
        <f t="shared" si="0"/>
        <v>33284</v>
      </c>
      <c r="M7" t="s">
        <v>38</v>
      </c>
    </row>
    <row r="8" spans="2:17" x14ac:dyDescent="0.25">
      <c r="B8" t="s">
        <v>42</v>
      </c>
      <c r="C8" t="s">
        <v>43</v>
      </c>
      <c r="D8" t="s">
        <v>65</v>
      </c>
      <c r="E8">
        <v>19874</v>
      </c>
      <c r="F8">
        <v>8018</v>
      </c>
      <c r="G8">
        <v>3605</v>
      </c>
      <c r="H8">
        <v>3930</v>
      </c>
      <c r="L8">
        <f t="shared" si="0"/>
        <v>35427</v>
      </c>
      <c r="M8" t="s">
        <v>38</v>
      </c>
    </row>
    <row r="9" spans="2:17" x14ac:dyDescent="0.25">
      <c r="B9" t="s">
        <v>45</v>
      </c>
      <c r="C9" t="s">
        <v>46</v>
      </c>
      <c r="D9" t="s">
        <v>66</v>
      </c>
      <c r="E9">
        <v>23107</v>
      </c>
      <c r="F9">
        <v>8552</v>
      </c>
      <c r="G9">
        <v>4663</v>
      </c>
      <c r="H9">
        <v>4294</v>
      </c>
      <c r="L9">
        <f t="shared" si="0"/>
        <v>40616</v>
      </c>
      <c r="M9" t="s">
        <v>38</v>
      </c>
    </row>
    <row r="10" spans="2:17" x14ac:dyDescent="0.25">
      <c r="B10" t="s">
        <v>47</v>
      </c>
      <c r="C10" t="s">
        <v>56</v>
      </c>
      <c r="D10" t="s">
        <v>67</v>
      </c>
      <c r="E10">
        <v>24128</v>
      </c>
      <c r="F10">
        <v>9313</v>
      </c>
      <c r="G10">
        <v>5639</v>
      </c>
      <c r="H10">
        <f>SUM(I10:K10)</f>
        <v>4584</v>
      </c>
      <c r="I10">
        <v>1712</v>
      </c>
      <c r="J10">
        <v>1575</v>
      </c>
      <c r="K10">
        <v>1297</v>
      </c>
      <c r="L10">
        <f>SUM(E10:K10)-H10</f>
        <v>43664</v>
      </c>
      <c r="M10" t="s">
        <v>38</v>
      </c>
    </row>
    <row r="11" spans="2:17" x14ac:dyDescent="0.25">
      <c r="B11" t="s">
        <v>54</v>
      </c>
      <c r="C11" t="s">
        <v>55</v>
      </c>
      <c r="D11" t="s">
        <v>68</v>
      </c>
      <c r="E11">
        <v>34997</v>
      </c>
      <c r="F11">
        <v>9331</v>
      </c>
      <c r="G11">
        <v>5294</v>
      </c>
      <c r="H11">
        <f t="shared" ref="H11:H12" si="1">SUM(I11:K11)</f>
        <v>4371</v>
      </c>
      <c r="I11">
        <v>1847</v>
      </c>
      <c r="J11">
        <v>1542</v>
      </c>
      <c r="K11">
        <v>982</v>
      </c>
      <c r="L11">
        <f t="shared" ref="L11:L12" si="2">SUM(E11:K11)-H11</f>
        <v>53993</v>
      </c>
      <c r="M11" t="s">
        <v>38</v>
      </c>
    </row>
    <row r="12" spans="2:17" x14ac:dyDescent="0.25">
      <c r="B12" t="s">
        <v>57</v>
      </c>
      <c r="C12" t="s">
        <v>58</v>
      </c>
      <c r="D12" t="s">
        <v>69</v>
      </c>
      <c r="E12">
        <v>35653</v>
      </c>
      <c r="F12">
        <v>10522</v>
      </c>
      <c r="G12">
        <v>6053</v>
      </c>
      <c r="H12">
        <f t="shared" si="1"/>
        <v>6247</v>
      </c>
      <c r="I12">
        <v>2227</v>
      </c>
      <c r="J12">
        <v>2892</v>
      </c>
      <c r="K12">
        <v>1128</v>
      </c>
      <c r="L12">
        <f t="shared" si="2"/>
        <v>58475</v>
      </c>
      <c r="M12" t="s">
        <v>38</v>
      </c>
    </row>
    <row r="14" spans="2:17" x14ac:dyDescent="0.25">
      <c r="D14" s="4" t="s">
        <v>70</v>
      </c>
      <c r="E14" s="4"/>
      <c r="F14" s="4"/>
      <c r="G14" s="4"/>
      <c r="H14" s="4"/>
    </row>
    <row r="15" spans="2:17" x14ac:dyDescent="0.25">
      <c r="D15" s="1" t="s">
        <v>59</v>
      </c>
      <c r="E15" s="2" t="s">
        <v>19</v>
      </c>
      <c r="F15" s="2" t="s">
        <v>18</v>
      </c>
      <c r="G15" s="2" t="s">
        <v>20</v>
      </c>
      <c r="H15" s="2" t="s">
        <v>21</v>
      </c>
    </row>
    <row r="16" spans="2:17" x14ac:dyDescent="0.25">
      <c r="D16" t="s">
        <v>60</v>
      </c>
      <c r="E16" s="6">
        <f>E3/$L3*100</f>
        <v>61.734590634991292</v>
      </c>
      <c r="F16" s="6">
        <f>F3/$L3*100</f>
        <v>16.459589623214214</v>
      </c>
      <c r="G16" s="6">
        <f>G3/$L3*100</f>
        <v>10.979804929377959</v>
      </c>
      <c r="H16" s="6">
        <f>H3/$L3*100</f>
        <v>10.826014812416529</v>
      </c>
    </row>
    <row r="17" spans="4:8" x14ac:dyDescent="0.25">
      <c r="D17" t="s">
        <v>61</v>
      </c>
      <c r="E17" s="6">
        <f t="shared" ref="E17" si="3">E4/$L4*100</f>
        <v>59.640885015589198</v>
      </c>
      <c r="F17" s="6">
        <f t="shared" ref="F17" si="4">F4/$L4*100</f>
        <v>17.918184891626911</v>
      </c>
      <c r="G17" s="6">
        <f t="shared" ref="G17:H25" si="5">G4/$L4*100</f>
        <v>10.078509447428722</v>
      </c>
      <c r="H17" s="6">
        <f t="shared" si="5"/>
        <v>12.36242064535517</v>
      </c>
    </row>
    <row r="18" spans="4:8" x14ac:dyDescent="0.25">
      <c r="D18" t="s">
        <v>62</v>
      </c>
      <c r="E18" s="6">
        <f t="shared" ref="E18" si="6">E5/$L5*100</f>
        <v>57.774912631900385</v>
      </c>
      <c r="F18" s="6">
        <f t="shared" ref="F18" si="7">F5/$L5*100</f>
        <v>16.906999626777051</v>
      </c>
      <c r="G18" s="6">
        <f t="shared" si="5"/>
        <v>12.0686730227666</v>
      </c>
      <c r="H18" s="6">
        <f t="shared" si="5"/>
        <v>13.249414718555967</v>
      </c>
    </row>
    <row r="19" spans="4:8" x14ac:dyDescent="0.25">
      <c r="D19" t="s">
        <v>63</v>
      </c>
      <c r="E19" s="6">
        <f t="shared" ref="E19" si="8">E6/$L6*100</f>
        <v>57.242056993121516</v>
      </c>
      <c r="F19" s="6">
        <f t="shared" ref="F19" si="9">F6/$L6*100</f>
        <v>19.557811988208321</v>
      </c>
      <c r="G19" s="6">
        <f t="shared" si="5"/>
        <v>11.329839502129053</v>
      </c>
      <c r="H19" s="6">
        <f t="shared" si="5"/>
        <v>11.870291516541107</v>
      </c>
    </row>
    <row r="20" spans="4:8" x14ac:dyDescent="0.25">
      <c r="D20" t="s">
        <v>64</v>
      </c>
      <c r="E20" s="6">
        <f t="shared" ref="E20" si="10">E7/$L7*100</f>
        <v>57.057445018627575</v>
      </c>
      <c r="F20" s="6">
        <f t="shared" ref="F20" si="11">F7/$L7*100</f>
        <v>20.159836558105997</v>
      </c>
      <c r="G20" s="6">
        <f t="shared" si="5"/>
        <v>10.257180627328447</v>
      </c>
      <c r="H20" s="6">
        <f t="shared" si="5"/>
        <v>12.525537795937987</v>
      </c>
    </row>
    <row r="21" spans="4:8" x14ac:dyDescent="0.25">
      <c r="D21" t="s">
        <v>65</v>
      </c>
      <c r="E21" s="6">
        <f t="shared" ref="E21" si="12">E8/$L8*100</f>
        <v>56.09845597990234</v>
      </c>
      <c r="F21" s="6">
        <f t="shared" ref="F21" si="13">F8/$L8*100</f>
        <v>22.632455471815284</v>
      </c>
      <c r="G21" s="6">
        <f t="shared" si="5"/>
        <v>10.175854574194823</v>
      </c>
      <c r="H21" s="6">
        <f t="shared" si="5"/>
        <v>11.093233974087561</v>
      </c>
    </row>
    <row r="22" spans="4:8" x14ac:dyDescent="0.25">
      <c r="D22" t="s">
        <v>66</v>
      </c>
      <c r="E22" s="6">
        <f t="shared" ref="E22" si="14">E9/$L9*100</f>
        <v>56.891372857987001</v>
      </c>
      <c r="F22" s="6">
        <f t="shared" ref="F22" si="15">F9/$L9*100</f>
        <v>21.055741579673036</v>
      </c>
      <c r="G22" s="6">
        <f t="shared" si="5"/>
        <v>11.480697262162694</v>
      </c>
      <c r="H22" s="6">
        <f t="shared" si="5"/>
        <v>10.57218830017727</v>
      </c>
    </row>
    <row r="23" spans="4:8" x14ac:dyDescent="0.25">
      <c r="D23" t="s">
        <v>67</v>
      </c>
      <c r="E23" s="6">
        <f t="shared" ref="E23" si="16">E10/$L10*100</f>
        <v>55.25833638695493</v>
      </c>
      <c r="F23" s="6">
        <f t="shared" ref="F23" si="17">F10/$L10*100</f>
        <v>21.328783437156467</v>
      </c>
      <c r="G23" s="6">
        <f t="shared" si="5"/>
        <v>12.914529131550017</v>
      </c>
      <c r="H23" s="6">
        <f t="shared" si="5"/>
        <v>10.498351044338586</v>
      </c>
    </row>
    <row r="24" spans="4:8" x14ac:dyDescent="0.25">
      <c r="D24" t="s">
        <v>68</v>
      </c>
      <c r="E24" s="6">
        <f t="shared" ref="E24" si="18">E11/$L11*100</f>
        <v>64.817661548719272</v>
      </c>
      <c r="F24" s="6">
        <f t="shared" ref="F24" si="19">F11/$L11*100</f>
        <v>17.281869872020447</v>
      </c>
      <c r="G24" s="6">
        <f t="shared" si="5"/>
        <v>9.8049747189450489</v>
      </c>
      <c r="H24" s="6">
        <f t="shared" si="5"/>
        <v>8.0954938603152247</v>
      </c>
    </row>
    <row r="25" spans="4:8" x14ac:dyDescent="0.25">
      <c r="D25" t="s">
        <v>69</v>
      </c>
      <c r="E25" s="6">
        <f t="shared" ref="E25" si="20">E12/$L12*100</f>
        <v>60.971355280034203</v>
      </c>
      <c r="F25" s="6">
        <f t="shared" ref="F25" si="21">F12/$L12*100</f>
        <v>17.994014536126549</v>
      </c>
      <c r="G25" s="6">
        <f t="shared" si="5"/>
        <v>10.35143223599829</v>
      </c>
      <c r="H25" s="6">
        <f t="shared" si="5"/>
        <v>10.683197947840958</v>
      </c>
    </row>
  </sheetData>
  <mergeCells count="1">
    <mergeCell ref="D14:H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workbookViewId="0">
      <selection activeCell="L6" sqref="L6:L12"/>
    </sheetView>
  </sheetViews>
  <sheetFormatPr defaultRowHeight="15" x14ac:dyDescent="0.25"/>
  <cols>
    <col min="3" max="3" width="24.5703125" bestFit="1" customWidth="1"/>
    <col min="4" max="4" width="10.85546875" bestFit="1" customWidth="1"/>
    <col min="5" max="5" width="15.7109375" customWidth="1"/>
    <col min="6" max="6" width="19.5703125" customWidth="1"/>
    <col min="7" max="7" width="12.5703125" bestFit="1" customWidth="1"/>
    <col min="8" max="8" width="21.85546875" customWidth="1"/>
    <col min="9" max="9" width="12.5703125" bestFit="1" customWidth="1"/>
    <col min="10" max="11" width="18.5703125" customWidth="1"/>
  </cols>
  <sheetData>
    <row r="2" spans="2:12" ht="45" x14ac:dyDescent="0.25">
      <c r="B2" s="2" t="s">
        <v>9</v>
      </c>
      <c r="C2" s="2" t="s">
        <v>0</v>
      </c>
      <c r="D2" s="2" t="s">
        <v>22</v>
      </c>
      <c r="E2" s="2" t="s">
        <v>23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2" t="s">
        <v>53</v>
      </c>
      <c r="L2" s="2" t="s">
        <v>29</v>
      </c>
    </row>
    <row r="3" spans="2:12" x14ac:dyDescent="0.25">
      <c r="B3">
        <v>28</v>
      </c>
      <c r="C3" t="s">
        <v>1</v>
      </c>
      <c r="D3">
        <v>24709</v>
      </c>
      <c r="E3" s="3">
        <v>26365456.629999999</v>
      </c>
      <c r="F3" s="3">
        <v>1067.04</v>
      </c>
      <c r="G3" s="3">
        <v>265381.03999999998</v>
      </c>
      <c r="H3" s="3">
        <v>10.74</v>
      </c>
      <c r="I3" s="3">
        <v>164832.71</v>
      </c>
      <c r="J3" s="3">
        <v>6.67</v>
      </c>
      <c r="L3">
        <v>18</v>
      </c>
    </row>
    <row r="4" spans="2:12" x14ac:dyDescent="0.25">
      <c r="B4">
        <v>29</v>
      </c>
      <c r="C4" t="s">
        <v>30</v>
      </c>
      <c r="D4">
        <v>26621</v>
      </c>
      <c r="E4" s="3">
        <v>32305311.550000001</v>
      </c>
      <c r="F4" s="3">
        <v>1213.53</v>
      </c>
      <c r="G4" s="3">
        <v>305154.62</v>
      </c>
      <c r="H4" s="3">
        <v>11.46</v>
      </c>
      <c r="I4" s="3">
        <v>199029.76000000001</v>
      </c>
      <c r="J4" s="3">
        <v>7.48</v>
      </c>
      <c r="L4">
        <v>18</v>
      </c>
    </row>
    <row r="5" spans="2:12" x14ac:dyDescent="0.25">
      <c r="B5">
        <v>30</v>
      </c>
      <c r="C5" t="s">
        <v>33</v>
      </c>
      <c r="D5">
        <v>29473</v>
      </c>
      <c r="E5" s="3">
        <v>33947814.57</v>
      </c>
      <c r="F5" s="3">
        <v>1151.83</v>
      </c>
      <c r="G5" s="3">
        <v>296826.71000000002</v>
      </c>
      <c r="H5" s="3">
        <v>10.07</v>
      </c>
      <c r="I5" s="3">
        <v>202365.19</v>
      </c>
      <c r="J5" s="3">
        <v>6.84</v>
      </c>
      <c r="L5">
        <v>19</v>
      </c>
    </row>
    <row r="6" spans="2:12" x14ac:dyDescent="0.25">
      <c r="B6" s="5" t="s">
        <v>34</v>
      </c>
      <c r="C6" t="s">
        <v>36</v>
      </c>
      <c r="D6">
        <v>30530</v>
      </c>
      <c r="E6" s="3">
        <v>43910746.960000001</v>
      </c>
      <c r="F6" s="3">
        <v>1425.04</v>
      </c>
      <c r="G6" s="3">
        <v>404280.63</v>
      </c>
      <c r="H6" s="3">
        <v>13.24</v>
      </c>
      <c r="I6" s="3">
        <v>183617.59</v>
      </c>
      <c r="J6" s="3">
        <v>6.01</v>
      </c>
      <c r="L6" s="5" t="s">
        <v>35</v>
      </c>
    </row>
    <row r="7" spans="2:12" x14ac:dyDescent="0.25">
      <c r="B7" s="5" t="s">
        <v>39</v>
      </c>
      <c r="C7" t="s">
        <v>40</v>
      </c>
      <c r="D7">
        <v>33284</v>
      </c>
      <c r="E7" s="3">
        <v>48891399.840000004</v>
      </c>
      <c r="F7" s="3">
        <v>1436.25</v>
      </c>
      <c r="G7" s="3">
        <v>305683.90000000002</v>
      </c>
      <c r="H7" s="3">
        <v>9.18</v>
      </c>
      <c r="I7" s="3">
        <v>178024.05</v>
      </c>
      <c r="J7" s="3">
        <v>5.35</v>
      </c>
      <c r="L7" s="5" t="s">
        <v>35</v>
      </c>
    </row>
    <row r="8" spans="2:12" x14ac:dyDescent="0.25">
      <c r="B8" s="5" t="s">
        <v>42</v>
      </c>
      <c r="C8" t="s">
        <v>43</v>
      </c>
      <c r="D8">
        <v>35427</v>
      </c>
      <c r="E8" s="3">
        <v>47196030.619999997</v>
      </c>
      <c r="F8" s="3">
        <v>1332.21</v>
      </c>
      <c r="G8" s="3">
        <v>286996.21999999997</v>
      </c>
      <c r="H8" s="3">
        <v>8.1</v>
      </c>
      <c r="I8" s="3">
        <v>188689.7</v>
      </c>
      <c r="J8" s="3">
        <v>5.33</v>
      </c>
      <c r="L8" s="5" t="s">
        <v>35</v>
      </c>
    </row>
    <row r="9" spans="2:12" x14ac:dyDescent="0.25">
      <c r="B9" s="5" t="s">
        <v>45</v>
      </c>
      <c r="C9" t="s">
        <v>46</v>
      </c>
      <c r="D9">
        <v>40616</v>
      </c>
      <c r="E9" s="3">
        <v>52633833.630000003</v>
      </c>
      <c r="F9" s="3">
        <v>1295.8900000000001</v>
      </c>
      <c r="G9" s="3">
        <v>326868.96999999997</v>
      </c>
      <c r="H9" s="3">
        <v>8.0500000000000007</v>
      </c>
      <c r="I9" s="3">
        <v>197449.47</v>
      </c>
      <c r="J9" s="3">
        <v>4.8600000000000003</v>
      </c>
      <c r="L9" s="5" t="s">
        <v>35</v>
      </c>
    </row>
    <row r="10" spans="2:12" x14ac:dyDescent="0.25">
      <c r="B10" s="5" t="s">
        <v>47</v>
      </c>
      <c r="C10" t="s">
        <v>56</v>
      </c>
      <c r="D10">
        <v>43664</v>
      </c>
      <c r="E10" s="3">
        <v>58929246</v>
      </c>
      <c r="F10" s="3">
        <v>1349.61</v>
      </c>
      <c r="G10" s="3">
        <v>319000</v>
      </c>
      <c r="H10" s="3">
        <v>7.31</v>
      </c>
      <c r="I10" s="3">
        <v>139358</v>
      </c>
      <c r="J10" s="3">
        <v>3.19</v>
      </c>
      <c r="K10">
        <v>9400918</v>
      </c>
      <c r="L10" s="5" t="s">
        <v>35</v>
      </c>
    </row>
    <row r="11" spans="2:12" x14ac:dyDescent="0.25">
      <c r="B11" s="5" t="s">
        <v>54</v>
      </c>
      <c r="C11" t="s">
        <v>55</v>
      </c>
      <c r="D11">
        <v>53993</v>
      </c>
      <c r="E11" s="3">
        <v>85658040</v>
      </c>
      <c r="F11" s="3">
        <v>1086.4000000000001</v>
      </c>
      <c r="G11" s="3">
        <v>314205</v>
      </c>
      <c r="H11" s="3">
        <v>5.81</v>
      </c>
      <c r="I11" s="3">
        <v>155247</v>
      </c>
      <c r="J11" s="3">
        <v>2.87</v>
      </c>
      <c r="K11">
        <v>11192102</v>
      </c>
      <c r="L11" s="5" t="s">
        <v>35</v>
      </c>
    </row>
    <row r="12" spans="2:12" x14ac:dyDescent="0.25">
      <c r="B12" s="5" t="s">
        <v>57</v>
      </c>
      <c r="C12" t="s">
        <v>58</v>
      </c>
      <c r="D12">
        <v>58475</v>
      </c>
      <c r="E12" s="3">
        <v>62585847</v>
      </c>
      <c r="F12" s="3">
        <v>1070.3</v>
      </c>
      <c r="G12" s="3">
        <v>331782</v>
      </c>
      <c r="H12" s="3">
        <v>5.67</v>
      </c>
      <c r="I12" s="3">
        <v>178808.2</v>
      </c>
      <c r="J12" s="3">
        <v>3.06</v>
      </c>
      <c r="K12">
        <v>13080637</v>
      </c>
      <c r="L12" s="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Requests</vt:lpstr>
      <vt:lpstr>Disposition of Requests</vt:lpstr>
      <vt:lpstr>Time Required</vt:lpstr>
      <vt:lpstr>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McNally</dc:creator>
  <cp:lastModifiedBy>Michael McNally</cp:lastModifiedBy>
  <dcterms:created xsi:type="dcterms:W3CDTF">2015-10-27T17:32:31Z</dcterms:created>
  <dcterms:modified xsi:type="dcterms:W3CDTF">2016-01-27T23:10:11Z</dcterms:modified>
</cp:coreProperties>
</file>