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240" yWindow="240" windowWidth="25365" windowHeight="14400" tabRatio="500"/>
  </bookViews>
  <sheets>
    <sheet name="工作表1" sheetId="1" r:id="rId1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6" i="1" l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2" i="1"/>
  <c r="L37" i="1"/>
  <c r="G36" i="1"/>
  <c r="K36" i="1" s="1"/>
  <c r="G35" i="1"/>
  <c r="K35" i="1" s="1"/>
  <c r="G34" i="1"/>
  <c r="K34" i="1" s="1"/>
  <c r="G33" i="1"/>
  <c r="K33" i="1" s="1"/>
  <c r="G32" i="1"/>
  <c r="K32" i="1" s="1"/>
  <c r="G31" i="1"/>
  <c r="K31" i="1" s="1"/>
  <c r="G30" i="1"/>
  <c r="K30" i="1" s="1"/>
  <c r="G29" i="1"/>
  <c r="K29" i="1" s="1"/>
  <c r="G28" i="1"/>
  <c r="K28" i="1" s="1"/>
  <c r="G27" i="1"/>
  <c r="K27" i="1" s="1"/>
  <c r="G26" i="1"/>
  <c r="K26" i="1" s="1"/>
  <c r="G25" i="1"/>
  <c r="K25" i="1" s="1"/>
  <c r="G24" i="1"/>
  <c r="K24" i="1" s="1"/>
  <c r="G23" i="1"/>
  <c r="K23" i="1" s="1"/>
  <c r="G22" i="1"/>
  <c r="K22" i="1" s="1"/>
  <c r="G21" i="1"/>
  <c r="K21" i="1" s="1"/>
  <c r="G20" i="1"/>
  <c r="K20" i="1" s="1"/>
  <c r="G19" i="1"/>
  <c r="K19" i="1" s="1"/>
  <c r="G18" i="1"/>
  <c r="K18" i="1" s="1"/>
  <c r="G17" i="1"/>
  <c r="K17" i="1" s="1"/>
  <c r="G16" i="1"/>
  <c r="K16" i="1" s="1"/>
  <c r="G15" i="1"/>
  <c r="K15" i="1" s="1"/>
  <c r="G14" i="1"/>
  <c r="K14" i="1" s="1"/>
  <c r="G13" i="1"/>
  <c r="K13" i="1" s="1"/>
  <c r="G12" i="1"/>
  <c r="K12" i="1" s="1"/>
  <c r="G11" i="1"/>
  <c r="K11" i="1" s="1"/>
  <c r="G10" i="1"/>
  <c r="K10" i="1" s="1"/>
  <c r="G9" i="1"/>
  <c r="K9" i="1" s="1"/>
  <c r="G8" i="1"/>
  <c r="K8" i="1" s="1"/>
  <c r="G7" i="1"/>
  <c r="K7" i="1" s="1"/>
  <c r="G6" i="1"/>
  <c r="K6" i="1" s="1"/>
  <c r="G5" i="1"/>
  <c r="K5" i="1" s="1"/>
  <c r="G4" i="1"/>
  <c r="K4" i="1" s="1"/>
  <c r="G3" i="1"/>
  <c r="K3" i="1" s="1"/>
  <c r="G2" i="1"/>
  <c r="K2" i="1" s="1"/>
  <c r="G37" i="1"/>
  <c r="K37" i="1" s="1"/>
  <c r="E2" i="1"/>
  <c r="E3" i="1" s="1"/>
  <c r="E4" i="1" s="1"/>
  <c r="E5" i="1" s="1"/>
  <c r="E6" i="1" s="1"/>
  <c r="E7" i="1" s="1"/>
  <c r="E8" i="1" s="1"/>
  <c r="E9" i="1" s="1"/>
  <c r="E10" i="1" s="1"/>
  <c r="E11" i="1" s="1"/>
  <c r="E12" i="1" s="1"/>
  <c r="E13" i="1" s="1"/>
  <c r="E14" i="1" s="1"/>
  <c r="E15" i="1" s="1"/>
  <c r="E16" i="1" s="1"/>
  <c r="E17" i="1" s="1"/>
  <c r="E18" i="1" s="1"/>
  <c r="E19" i="1" s="1"/>
  <c r="E20" i="1" s="1"/>
  <c r="E21" i="1" s="1"/>
  <c r="E22" i="1" s="1"/>
  <c r="E23" i="1" s="1"/>
  <c r="E24" i="1" s="1"/>
  <c r="E25" i="1" s="1"/>
  <c r="E26" i="1" s="1"/>
  <c r="E27" i="1" s="1"/>
  <c r="E28" i="1" s="1"/>
  <c r="E29" i="1" s="1"/>
  <c r="E30" i="1" s="1"/>
  <c r="E31" i="1" s="1"/>
  <c r="E32" i="1" s="1"/>
  <c r="E33" i="1" s="1"/>
  <c r="E34" i="1" s="1"/>
  <c r="E35" i="1" s="1"/>
  <c r="E36" i="1" s="1"/>
</calcChain>
</file>

<file path=xl/sharedStrings.xml><?xml version="1.0" encoding="utf-8"?>
<sst xmlns="http://schemas.openxmlformats.org/spreadsheetml/2006/main" count="48" uniqueCount="48">
  <si>
    <t>Depth</t>
    <phoneticPr fontId="4" type="noConversion"/>
  </si>
  <si>
    <t>mm</t>
  </si>
  <si>
    <t>div</t>
  </si>
  <si>
    <t>BI</t>
  </si>
  <si>
    <t>BI2</t>
  </si>
  <si>
    <t>GS</t>
  </si>
  <si>
    <r>
      <t>A</t>
    </r>
    <r>
      <rPr>
        <b/>
        <sz val="10"/>
        <rFont val="Verdana"/>
        <family val="2"/>
      </rPr>
      <t>r</t>
    </r>
    <phoneticPr fontId="4" type="noConversion"/>
  </si>
  <si>
    <t>Sk</t>
  </si>
  <si>
    <t>Di</t>
  </si>
  <si>
    <t>Po</t>
  </si>
  <si>
    <t>Si</t>
  </si>
  <si>
    <t>Pa</t>
  </si>
  <si>
    <t>menisc</t>
  </si>
  <si>
    <t>df</t>
  </si>
  <si>
    <t>Pl</t>
  </si>
  <si>
    <t>Th</t>
  </si>
  <si>
    <t>Cry</t>
  </si>
  <si>
    <t>Ta</t>
  </si>
  <si>
    <r>
      <t>G</t>
    </r>
    <r>
      <rPr>
        <b/>
        <sz val="10"/>
        <rFont val="Verdana"/>
        <family val="2"/>
      </rPr>
      <t>y</t>
    </r>
    <phoneticPr fontId="4" type="noConversion"/>
  </si>
  <si>
    <t>Cy</t>
  </si>
  <si>
    <t>Te</t>
  </si>
  <si>
    <t>Sc</t>
  </si>
  <si>
    <r>
      <t>M</t>
    </r>
    <r>
      <rPr>
        <b/>
        <sz val="10"/>
        <rFont val="Verdana"/>
        <family val="2"/>
      </rPr>
      <t>o</t>
    </r>
    <phoneticPr fontId="4" type="noConversion"/>
  </si>
  <si>
    <t>Ph</t>
  </si>
  <si>
    <t>As</t>
  </si>
  <si>
    <r>
      <t>P</t>
    </r>
    <r>
      <rPr>
        <b/>
        <sz val="10"/>
        <rFont val="Verdana"/>
        <family val="2"/>
      </rPr>
      <t>s</t>
    </r>
    <phoneticPr fontId="4" type="noConversion"/>
  </si>
  <si>
    <t>Zo</t>
  </si>
  <si>
    <t>Ch</t>
  </si>
  <si>
    <t>Co</t>
  </si>
  <si>
    <r>
      <t>L</t>
    </r>
    <r>
      <rPr>
        <b/>
        <sz val="10"/>
        <rFont val="Verdana"/>
        <family val="2"/>
      </rPr>
      <t>i</t>
    </r>
    <phoneticPr fontId="4" type="noConversion"/>
  </si>
  <si>
    <t>psol</t>
  </si>
  <si>
    <t>rhl</t>
  </si>
  <si>
    <t>BD</t>
  </si>
  <si>
    <t>CSI</t>
  </si>
  <si>
    <t>SSI</t>
  </si>
  <si>
    <t>ZSI</t>
  </si>
  <si>
    <t>NSI</t>
  </si>
  <si>
    <t>Notes</t>
  </si>
  <si>
    <t>GS=grain size: 1 clay, 2 silt, 3 saand, 4 sand with mud interbeds, 5 mud with sand interbeds, 6 carbonate</t>
    <phoneticPr fontId="4" type="noConversion"/>
  </si>
  <si>
    <t>BD = Behavioural Diversity</t>
  </si>
  <si>
    <t>CSI = Cruziana Similarity Index</t>
  </si>
  <si>
    <r>
      <t>4</t>
    </r>
    <r>
      <rPr>
        <sz val="10"/>
        <rFont val="Verdana"/>
        <family val="2"/>
      </rPr>
      <t>&amp;6</t>
    </r>
    <phoneticPr fontId="4" type="noConversion"/>
  </si>
  <si>
    <t>SDI</t>
    <phoneticPr fontId="3" type="noConversion"/>
  </si>
  <si>
    <t>Variability</t>
    <phoneticPr fontId="3" type="noConversion"/>
  </si>
  <si>
    <t>Depth</t>
    <phoneticPr fontId="3" type="noConversion"/>
  </si>
  <si>
    <t>Fe</t>
  </si>
  <si>
    <t>Approximate Depth (cm; Fudged)</t>
  </si>
  <si>
    <t>Length in cm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</si>
</sst>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2"/>
      <color theme="1"/>
      <name val="Calibri"/>
      <family val="2"/>
      <charset val="134"/>
      <scheme val="minor"/>
    </font>
    <font>
      <b/>
      <sz val="12"/>
      <color theme="1"/>
      <name val="Calibri"/>
      <family val="2"/>
      <charset val="134"/>
      <scheme val="minor"/>
    </font>
    <font>
      <b/>
      <sz val="10"/>
      <name val="Verdana"/>
      <family val="2"/>
    </font>
    <font>
      <sz val="9"/>
      <name val="Calibri"/>
      <family val="2"/>
      <charset val="134"/>
      <scheme val="minor"/>
    </font>
    <font>
      <sz val="9"/>
      <name val="宋体"/>
      <family val="3"/>
      <charset val="134"/>
    </font>
    <font>
      <sz val="10"/>
      <name val="Verdana"/>
      <family val="2"/>
    </font>
    <font>
      <b/>
      <sz val="10"/>
      <color rgb="FFDD0806"/>
      <name val="Verdana"/>
      <family val="2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9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0" fillId="0" borderId="0" xfId="0" applyFont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9" fillId="2" borderId="0" xfId="0" applyFont="1" applyFill="1" applyAlignment="1">
      <alignment vertic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SDI vs. Depth</c:v>
          </c:tx>
          <c:marker>
            <c:symbol val="none"/>
          </c:marker>
          <c:cat>
            <c:numRef>
              <c:f>工作表1!$D$2:$D$37</c:f>
              <c:numCache>
                <c:formatCode>General</c:formatCode>
                <c:ptCount val="36"/>
                <c:pt idx="0">
                  <c:v>2445.950000000003</c:v>
                </c:pt>
                <c:pt idx="1">
                  <c:v>2446.3000000000029</c:v>
                </c:pt>
                <c:pt idx="2">
                  <c:v>2446.6500000000028</c:v>
                </c:pt>
                <c:pt idx="3">
                  <c:v>2447.0000000000027</c:v>
                </c:pt>
                <c:pt idx="4">
                  <c:v>2447.3500000000026</c:v>
                </c:pt>
                <c:pt idx="5">
                  <c:v>2447.7000000000025</c:v>
                </c:pt>
                <c:pt idx="6">
                  <c:v>2448.0500000000025</c:v>
                </c:pt>
                <c:pt idx="7">
                  <c:v>2448.4000000000024</c:v>
                </c:pt>
                <c:pt idx="8">
                  <c:v>2448.7500000000023</c:v>
                </c:pt>
                <c:pt idx="9">
                  <c:v>2449.1000000000022</c:v>
                </c:pt>
                <c:pt idx="10">
                  <c:v>2449.4500000000021</c:v>
                </c:pt>
                <c:pt idx="11">
                  <c:v>2449.800000000002</c:v>
                </c:pt>
                <c:pt idx="12">
                  <c:v>2450.1500000000019</c:v>
                </c:pt>
                <c:pt idx="13">
                  <c:v>2450.5000000000018</c:v>
                </c:pt>
                <c:pt idx="14">
                  <c:v>2450.8500000000017</c:v>
                </c:pt>
                <c:pt idx="15">
                  <c:v>2451.2000000000016</c:v>
                </c:pt>
                <c:pt idx="16">
                  <c:v>2451.5500000000015</c:v>
                </c:pt>
                <c:pt idx="17">
                  <c:v>2451.9000000000015</c:v>
                </c:pt>
                <c:pt idx="18">
                  <c:v>2452.2500000000014</c:v>
                </c:pt>
                <c:pt idx="19">
                  <c:v>2452.6000000000013</c:v>
                </c:pt>
                <c:pt idx="20">
                  <c:v>2452.9500000000012</c:v>
                </c:pt>
                <c:pt idx="21">
                  <c:v>2453.3000000000011</c:v>
                </c:pt>
                <c:pt idx="22">
                  <c:v>2453.650000000001</c:v>
                </c:pt>
                <c:pt idx="23">
                  <c:v>2454.0000000000009</c:v>
                </c:pt>
                <c:pt idx="24">
                  <c:v>2454.3500000000008</c:v>
                </c:pt>
                <c:pt idx="25">
                  <c:v>2454.7000000000007</c:v>
                </c:pt>
                <c:pt idx="26">
                  <c:v>2455.0500000000006</c:v>
                </c:pt>
                <c:pt idx="27">
                  <c:v>2455.4000000000005</c:v>
                </c:pt>
                <c:pt idx="28">
                  <c:v>2455.7500000000005</c:v>
                </c:pt>
                <c:pt idx="29">
                  <c:v>2456.1000000000004</c:v>
                </c:pt>
                <c:pt idx="30">
                  <c:v>2456.4500000000003</c:v>
                </c:pt>
                <c:pt idx="31">
                  <c:v>2456.8000000000002</c:v>
                </c:pt>
                <c:pt idx="32">
                  <c:v>2457.15</c:v>
                </c:pt>
                <c:pt idx="33">
                  <c:v>2457.5</c:v>
                </c:pt>
                <c:pt idx="34">
                  <c:v>2457.85</c:v>
                </c:pt>
                <c:pt idx="35">
                  <c:v>2458.1999999999998</c:v>
                </c:pt>
              </c:numCache>
            </c:numRef>
          </c:cat>
          <c:val>
            <c:numRef>
              <c:f>工作表1!$K$2:$K$37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44</c:v>
                </c:pt>
                <c:pt idx="6">
                  <c:v>6.2</c:v>
                </c:pt>
                <c:pt idx="7">
                  <c:v>16.5</c:v>
                </c:pt>
                <c:pt idx="8">
                  <c:v>2.2000000000000002</c:v>
                </c:pt>
                <c:pt idx="9">
                  <c:v>1.2</c:v>
                </c:pt>
                <c:pt idx="10">
                  <c:v>18</c:v>
                </c:pt>
                <c:pt idx="11">
                  <c:v>22.5</c:v>
                </c:pt>
                <c:pt idx="12">
                  <c:v>2.8</c:v>
                </c:pt>
                <c:pt idx="13">
                  <c:v>2.8</c:v>
                </c:pt>
                <c:pt idx="14">
                  <c:v>9.6</c:v>
                </c:pt>
                <c:pt idx="15">
                  <c:v>1.9</c:v>
                </c:pt>
                <c:pt idx="16">
                  <c:v>3.8</c:v>
                </c:pt>
                <c:pt idx="17">
                  <c:v>5.8</c:v>
                </c:pt>
                <c:pt idx="18">
                  <c:v>1</c:v>
                </c:pt>
                <c:pt idx="19">
                  <c:v>2.4</c:v>
                </c:pt>
                <c:pt idx="20">
                  <c:v>4</c:v>
                </c:pt>
                <c:pt idx="21">
                  <c:v>0</c:v>
                </c:pt>
                <c:pt idx="22">
                  <c:v>6</c:v>
                </c:pt>
                <c:pt idx="23">
                  <c:v>8</c:v>
                </c:pt>
                <c:pt idx="24">
                  <c:v>2</c:v>
                </c:pt>
                <c:pt idx="25">
                  <c:v>0</c:v>
                </c:pt>
                <c:pt idx="26">
                  <c:v>2.7</c:v>
                </c:pt>
                <c:pt idx="27">
                  <c:v>19.399999999999999</c:v>
                </c:pt>
                <c:pt idx="28">
                  <c:v>19.799999999999997</c:v>
                </c:pt>
                <c:pt idx="29">
                  <c:v>2</c:v>
                </c:pt>
                <c:pt idx="30">
                  <c:v>11</c:v>
                </c:pt>
                <c:pt idx="31">
                  <c:v>1.2</c:v>
                </c:pt>
                <c:pt idx="32">
                  <c:v>15.2</c:v>
                </c:pt>
                <c:pt idx="33">
                  <c:v>12</c:v>
                </c:pt>
                <c:pt idx="34">
                  <c:v>17</c:v>
                </c:pt>
                <c:pt idx="35">
                  <c:v>18.299999999999997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5787264"/>
        <c:axId val="135789184"/>
      </c:lineChart>
      <c:catAx>
        <c:axId val="135787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5789184"/>
        <c:crosses val="autoZero"/>
        <c:auto val="1"/>
        <c:lblAlgn val="ctr"/>
        <c:lblOffset val="100"/>
        <c:noMultiLvlLbl val="0"/>
      </c:catAx>
      <c:valAx>
        <c:axId val="1357891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SDI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7872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3669738888888887"/>
          <c:y val="0.91260361111111099"/>
          <c:w val="5.9069277777777776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27944444444445E-2"/>
          <c:y val="3.9167222222222221E-2"/>
          <c:w val="0.89405983333333339"/>
          <c:h val="0.79764944444444441"/>
        </c:manualLayout>
      </c:layout>
      <c:lineChart>
        <c:grouping val="standard"/>
        <c:varyColors val="0"/>
        <c:ser>
          <c:idx val="0"/>
          <c:order val="0"/>
          <c:tx>
            <c:v>Variability vs. Depth</c:v>
          </c:tx>
          <c:cat>
            <c:numRef>
              <c:f>工作表1!$D$2:$D$37</c:f>
              <c:numCache>
                <c:formatCode>General</c:formatCode>
                <c:ptCount val="36"/>
                <c:pt idx="0">
                  <c:v>2445.950000000003</c:v>
                </c:pt>
                <c:pt idx="1">
                  <c:v>2446.3000000000029</c:v>
                </c:pt>
                <c:pt idx="2">
                  <c:v>2446.6500000000028</c:v>
                </c:pt>
                <c:pt idx="3">
                  <c:v>2447.0000000000027</c:v>
                </c:pt>
                <c:pt idx="4">
                  <c:v>2447.3500000000026</c:v>
                </c:pt>
                <c:pt idx="5">
                  <c:v>2447.7000000000025</c:v>
                </c:pt>
                <c:pt idx="6">
                  <c:v>2448.0500000000025</c:v>
                </c:pt>
                <c:pt idx="7">
                  <c:v>2448.4000000000024</c:v>
                </c:pt>
                <c:pt idx="8">
                  <c:v>2448.7500000000023</c:v>
                </c:pt>
                <c:pt idx="9">
                  <c:v>2449.1000000000022</c:v>
                </c:pt>
                <c:pt idx="10">
                  <c:v>2449.4500000000021</c:v>
                </c:pt>
                <c:pt idx="11">
                  <c:v>2449.800000000002</c:v>
                </c:pt>
                <c:pt idx="12">
                  <c:v>2450.1500000000019</c:v>
                </c:pt>
                <c:pt idx="13">
                  <c:v>2450.5000000000018</c:v>
                </c:pt>
                <c:pt idx="14">
                  <c:v>2450.8500000000017</c:v>
                </c:pt>
                <c:pt idx="15">
                  <c:v>2451.2000000000016</c:v>
                </c:pt>
                <c:pt idx="16">
                  <c:v>2451.5500000000015</c:v>
                </c:pt>
                <c:pt idx="17">
                  <c:v>2451.9000000000015</c:v>
                </c:pt>
                <c:pt idx="18">
                  <c:v>2452.2500000000014</c:v>
                </c:pt>
                <c:pt idx="19">
                  <c:v>2452.6000000000013</c:v>
                </c:pt>
                <c:pt idx="20">
                  <c:v>2452.9500000000012</c:v>
                </c:pt>
                <c:pt idx="21">
                  <c:v>2453.3000000000011</c:v>
                </c:pt>
                <c:pt idx="22">
                  <c:v>2453.650000000001</c:v>
                </c:pt>
                <c:pt idx="23">
                  <c:v>2454.0000000000009</c:v>
                </c:pt>
                <c:pt idx="24">
                  <c:v>2454.3500000000008</c:v>
                </c:pt>
                <c:pt idx="25">
                  <c:v>2454.7000000000007</c:v>
                </c:pt>
                <c:pt idx="26">
                  <c:v>2455.0500000000006</c:v>
                </c:pt>
                <c:pt idx="27">
                  <c:v>2455.4000000000005</c:v>
                </c:pt>
                <c:pt idx="28">
                  <c:v>2455.7500000000005</c:v>
                </c:pt>
                <c:pt idx="29">
                  <c:v>2456.1000000000004</c:v>
                </c:pt>
                <c:pt idx="30">
                  <c:v>2456.4500000000003</c:v>
                </c:pt>
                <c:pt idx="31">
                  <c:v>2456.8000000000002</c:v>
                </c:pt>
                <c:pt idx="32">
                  <c:v>2457.15</c:v>
                </c:pt>
                <c:pt idx="33">
                  <c:v>2457.5</c:v>
                </c:pt>
                <c:pt idx="34">
                  <c:v>2457.85</c:v>
                </c:pt>
                <c:pt idx="35">
                  <c:v>2458.1999999999998</c:v>
                </c:pt>
              </c:numCache>
            </c:numRef>
          </c:cat>
          <c:val>
            <c:numRef>
              <c:f>工作表1!$L$2:$L$37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2</c:v>
                </c:pt>
                <c:pt idx="33">
                  <c:v>3</c:v>
                </c:pt>
                <c:pt idx="34">
                  <c:v>3</c:v>
                </c:pt>
                <c:pt idx="35">
                  <c:v>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5281664"/>
        <c:axId val="135283840"/>
      </c:lineChart>
      <c:catAx>
        <c:axId val="135281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35283840"/>
        <c:crosses val="autoZero"/>
        <c:auto val="1"/>
        <c:lblAlgn val="ctr"/>
        <c:lblOffset val="100"/>
        <c:noMultiLvlLbl val="0"/>
      </c:catAx>
      <c:valAx>
        <c:axId val="1352838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Variability</a:t>
                </a:r>
                <a:endParaRPr lang="zh-CN" altLang="en-US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35281664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1709333333333332"/>
          <c:y val="0.91965916666666658"/>
          <c:w val="7.8673333333333331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27944444444445E-2"/>
          <c:y val="3.9167222222222221E-2"/>
          <c:w val="0.8931851666666667"/>
          <c:h val="0.79764944444444441"/>
        </c:manualLayout>
      </c:layout>
      <c:lineChart>
        <c:grouping val="standard"/>
        <c:varyColors val="0"/>
        <c:ser>
          <c:idx val="0"/>
          <c:order val="0"/>
          <c:tx>
            <c:v>BI 1 vs. Depth</c:v>
          </c:tx>
          <c:cat>
            <c:numRef>
              <c:f>工作表1!$D$2:$D$37</c:f>
              <c:numCache>
                <c:formatCode>General</c:formatCode>
                <c:ptCount val="36"/>
                <c:pt idx="0">
                  <c:v>2445.950000000003</c:v>
                </c:pt>
                <c:pt idx="1">
                  <c:v>2446.3000000000029</c:v>
                </c:pt>
                <c:pt idx="2">
                  <c:v>2446.6500000000028</c:v>
                </c:pt>
                <c:pt idx="3">
                  <c:v>2447.0000000000027</c:v>
                </c:pt>
                <c:pt idx="4">
                  <c:v>2447.3500000000026</c:v>
                </c:pt>
                <c:pt idx="5">
                  <c:v>2447.7000000000025</c:v>
                </c:pt>
                <c:pt idx="6">
                  <c:v>2448.0500000000025</c:v>
                </c:pt>
                <c:pt idx="7">
                  <c:v>2448.4000000000024</c:v>
                </c:pt>
                <c:pt idx="8">
                  <c:v>2448.7500000000023</c:v>
                </c:pt>
                <c:pt idx="9">
                  <c:v>2449.1000000000022</c:v>
                </c:pt>
                <c:pt idx="10">
                  <c:v>2449.4500000000021</c:v>
                </c:pt>
                <c:pt idx="11">
                  <c:v>2449.800000000002</c:v>
                </c:pt>
                <c:pt idx="12">
                  <c:v>2450.1500000000019</c:v>
                </c:pt>
                <c:pt idx="13">
                  <c:v>2450.5000000000018</c:v>
                </c:pt>
                <c:pt idx="14">
                  <c:v>2450.8500000000017</c:v>
                </c:pt>
                <c:pt idx="15">
                  <c:v>2451.2000000000016</c:v>
                </c:pt>
                <c:pt idx="16">
                  <c:v>2451.5500000000015</c:v>
                </c:pt>
                <c:pt idx="17">
                  <c:v>2451.9000000000015</c:v>
                </c:pt>
                <c:pt idx="18">
                  <c:v>2452.2500000000014</c:v>
                </c:pt>
                <c:pt idx="19">
                  <c:v>2452.6000000000013</c:v>
                </c:pt>
                <c:pt idx="20">
                  <c:v>2452.9500000000012</c:v>
                </c:pt>
                <c:pt idx="21">
                  <c:v>2453.3000000000011</c:v>
                </c:pt>
                <c:pt idx="22">
                  <c:v>2453.650000000001</c:v>
                </c:pt>
                <c:pt idx="23">
                  <c:v>2454.0000000000009</c:v>
                </c:pt>
                <c:pt idx="24">
                  <c:v>2454.3500000000008</c:v>
                </c:pt>
                <c:pt idx="25">
                  <c:v>2454.7000000000007</c:v>
                </c:pt>
                <c:pt idx="26">
                  <c:v>2455.0500000000006</c:v>
                </c:pt>
                <c:pt idx="27">
                  <c:v>2455.4000000000005</c:v>
                </c:pt>
                <c:pt idx="28">
                  <c:v>2455.7500000000005</c:v>
                </c:pt>
                <c:pt idx="29">
                  <c:v>2456.1000000000004</c:v>
                </c:pt>
                <c:pt idx="30">
                  <c:v>2456.4500000000003</c:v>
                </c:pt>
                <c:pt idx="31">
                  <c:v>2456.8000000000002</c:v>
                </c:pt>
                <c:pt idx="32">
                  <c:v>2457.15</c:v>
                </c:pt>
                <c:pt idx="33">
                  <c:v>2457.5</c:v>
                </c:pt>
                <c:pt idx="34">
                  <c:v>2457.85</c:v>
                </c:pt>
                <c:pt idx="35">
                  <c:v>2458.1999999999998</c:v>
                </c:pt>
              </c:numCache>
            </c:numRef>
          </c:cat>
          <c:val>
            <c:numRef>
              <c:f>工作表1!$H$2:$H$37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3</c:v>
                </c:pt>
                <c:pt idx="23">
                  <c:v>2</c:v>
                </c:pt>
                <c:pt idx="24">
                  <c:v>1</c:v>
                </c:pt>
                <c:pt idx="25">
                  <c:v>0</c:v>
                </c:pt>
                <c:pt idx="26">
                  <c:v>2</c:v>
                </c:pt>
                <c:pt idx="27">
                  <c:v>3</c:v>
                </c:pt>
                <c:pt idx="28">
                  <c:v>3</c:v>
                </c:pt>
                <c:pt idx="29">
                  <c:v>2</c:v>
                </c:pt>
                <c:pt idx="30">
                  <c:v>3</c:v>
                </c:pt>
                <c:pt idx="31">
                  <c:v>2</c:v>
                </c:pt>
                <c:pt idx="32">
                  <c:v>3</c:v>
                </c:pt>
                <c:pt idx="33">
                  <c:v>3</c:v>
                </c:pt>
                <c:pt idx="34">
                  <c:v>3</c:v>
                </c:pt>
                <c:pt idx="3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5318528"/>
        <c:axId val="135320704"/>
      </c:lineChart>
      <c:catAx>
        <c:axId val="135318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5320704"/>
        <c:crosses val="autoZero"/>
        <c:auto val="1"/>
        <c:lblAlgn val="ctr"/>
        <c:lblOffset val="100"/>
        <c:noMultiLvlLbl val="0"/>
      </c:catAx>
      <c:valAx>
        <c:axId val="1353207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BI 1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31852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2397977777777784"/>
          <c:y val="0.89143694444444443"/>
          <c:w val="6.0498000000000003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027944444444445E-2"/>
          <c:y val="3.9167222222222221E-2"/>
          <c:w val="0.89374238888888891"/>
          <c:h val="0.79764944444444441"/>
        </c:manualLayout>
      </c:layout>
      <c:lineChart>
        <c:grouping val="standard"/>
        <c:varyColors val="0"/>
        <c:ser>
          <c:idx val="0"/>
          <c:order val="0"/>
          <c:tx>
            <c:v>Diversity vs. Depth</c:v>
          </c:tx>
          <c:cat>
            <c:numRef>
              <c:f>工作表1!$D$2:$D$37</c:f>
              <c:numCache>
                <c:formatCode>General</c:formatCode>
                <c:ptCount val="36"/>
                <c:pt idx="0">
                  <c:v>2445.950000000003</c:v>
                </c:pt>
                <c:pt idx="1">
                  <c:v>2446.3000000000029</c:v>
                </c:pt>
                <c:pt idx="2">
                  <c:v>2446.6500000000028</c:v>
                </c:pt>
                <c:pt idx="3">
                  <c:v>2447.0000000000027</c:v>
                </c:pt>
                <c:pt idx="4">
                  <c:v>2447.3500000000026</c:v>
                </c:pt>
                <c:pt idx="5">
                  <c:v>2447.7000000000025</c:v>
                </c:pt>
                <c:pt idx="6">
                  <c:v>2448.0500000000025</c:v>
                </c:pt>
                <c:pt idx="7">
                  <c:v>2448.4000000000024</c:v>
                </c:pt>
                <c:pt idx="8">
                  <c:v>2448.7500000000023</c:v>
                </c:pt>
                <c:pt idx="9">
                  <c:v>2449.1000000000022</c:v>
                </c:pt>
                <c:pt idx="10">
                  <c:v>2449.4500000000021</c:v>
                </c:pt>
                <c:pt idx="11">
                  <c:v>2449.800000000002</c:v>
                </c:pt>
                <c:pt idx="12">
                  <c:v>2450.1500000000019</c:v>
                </c:pt>
                <c:pt idx="13">
                  <c:v>2450.5000000000018</c:v>
                </c:pt>
                <c:pt idx="14">
                  <c:v>2450.8500000000017</c:v>
                </c:pt>
                <c:pt idx="15">
                  <c:v>2451.2000000000016</c:v>
                </c:pt>
                <c:pt idx="16">
                  <c:v>2451.5500000000015</c:v>
                </c:pt>
                <c:pt idx="17">
                  <c:v>2451.9000000000015</c:v>
                </c:pt>
                <c:pt idx="18">
                  <c:v>2452.2500000000014</c:v>
                </c:pt>
                <c:pt idx="19">
                  <c:v>2452.6000000000013</c:v>
                </c:pt>
                <c:pt idx="20">
                  <c:v>2452.9500000000012</c:v>
                </c:pt>
                <c:pt idx="21">
                  <c:v>2453.3000000000011</c:v>
                </c:pt>
                <c:pt idx="22">
                  <c:v>2453.650000000001</c:v>
                </c:pt>
                <c:pt idx="23">
                  <c:v>2454.0000000000009</c:v>
                </c:pt>
                <c:pt idx="24">
                  <c:v>2454.3500000000008</c:v>
                </c:pt>
                <c:pt idx="25">
                  <c:v>2454.7000000000007</c:v>
                </c:pt>
                <c:pt idx="26">
                  <c:v>2455.0500000000006</c:v>
                </c:pt>
                <c:pt idx="27">
                  <c:v>2455.4000000000005</c:v>
                </c:pt>
                <c:pt idx="28">
                  <c:v>2455.7500000000005</c:v>
                </c:pt>
                <c:pt idx="29">
                  <c:v>2456.1000000000004</c:v>
                </c:pt>
                <c:pt idx="30">
                  <c:v>2456.4500000000003</c:v>
                </c:pt>
                <c:pt idx="31">
                  <c:v>2456.8000000000002</c:v>
                </c:pt>
                <c:pt idx="32">
                  <c:v>2457.15</c:v>
                </c:pt>
                <c:pt idx="33">
                  <c:v>2457.5</c:v>
                </c:pt>
                <c:pt idx="34">
                  <c:v>2457.85</c:v>
                </c:pt>
                <c:pt idx="35">
                  <c:v>2458.1999999999998</c:v>
                </c:pt>
              </c:numCache>
            </c:numRef>
          </c:cat>
          <c:val>
            <c:numRef>
              <c:f>工作表1!$G$2:$G$37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1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2</c:v>
                </c:pt>
                <c:pt idx="28">
                  <c:v>3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3</c:v>
                </c:pt>
                <c:pt idx="34">
                  <c:v>2</c:v>
                </c:pt>
                <c:pt idx="35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5923200"/>
        <c:axId val="135925120"/>
      </c:lineChart>
      <c:catAx>
        <c:axId val="135923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5925120"/>
        <c:crosses val="autoZero"/>
        <c:auto val="1"/>
        <c:lblAlgn val="ctr"/>
        <c:lblOffset val="100"/>
        <c:noMultiLvlLbl val="0"/>
      </c:catAx>
      <c:valAx>
        <c:axId val="1359251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Diversity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2320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2100922222222226"/>
          <c:y val="0.91260361111111099"/>
          <c:w val="7.4757444444444446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246388888888888E-2"/>
          <c:y val="3.9167222222222221E-2"/>
          <c:w val="0.89459622222222213"/>
          <c:h val="0.79764944444444441"/>
        </c:manualLayout>
      </c:layout>
      <c:lineChart>
        <c:grouping val="standard"/>
        <c:varyColors val="0"/>
        <c:ser>
          <c:idx val="0"/>
          <c:order val="0"/>
          <c:tx>
            <c:v>Size vs. Depth</c:v>
          </c:tx>
          <c:marker>
            <c:symbol val="none"/>
          </c:marker>
          <c:cat>
            <c:numRef>
              <c:f>工作表1!$D$2:$D$37</c:f>
              <c:numCache>
                <c:formatCode>General</c:formatCode>
                <c:ptCount val="36"/>
                <c:pt idx="0">
                  <c:v>2445.950000000003</c:v>
                </c:pt>
                <c:pt idx="1">
                  <c:v>2446.3000000000029</c:v>
                </c:pt>
                <c:pt idx="2">
                  <c:v>2446.6500000000028</c:v>
                </c:pt>
                <c:pt idx="3">
                  <c:v>2447.0000000000027</c:v>
                </c:pt>
                <c:pt idx="4">
                  <c:v>2447.3500000000026</c:v>
                </c:pt>
                <c:pt idx="5">
                  <c:v>2447.7000000000025</c:v>
                </c:pt>
                <c:pt idx="6">
                  <c:v>2448.0500000000025</c:v>
                </c:pt>
                <c:pt idx="7">
                  <c:v>2448.4000000000024</c:v>
                </c:pt>
                <c:pt idx="8">
                  <c:v>2448.7500000000023</c:v>
                </c:pt>
                <c:pt idx="9">
                  <c:v>2449.1000000000022</c:v>
                </c:pt>
                <c:pt idx="10">
                  <c:v>2449.4500000000021</c:v>
                </c:pt>
                <c:pt idx="11">
                  <c:v>2449.800000000002</c:v>
                </c:pt>
                <c:pt idx="12">
                  <c:v>2450.1500000000019</c:v>
                </c:pt>
                <c:pt idx="13">
                  <c:v>2450.5000000000018</c:v>
                </c:pt>
                <c:pt idx="14">
                  <c:v>2450.8500000000017</c:v>
                </c:pt>
                <c:pt idx="15">
                  <c:v>2451.2000000000016</c:v>
                </c:pt>
                <c:pt idx="16">
                  <c:v>2451.5500000000015</c:v>
                </c:pt>
                <c:pt idx="17">
                  <c:v>2451.9000000000015</c:v>
                </c:pt>
                <c:pt idx="18">
                  <c:v>2452.2500000000014</c:v>
                </c:pt>
                <c:pt idx="19">
                  <c:v>2452.6000000000013</c:v>
                </c:pt>
                <c:pt idx="20">
                  <c:v>2452.9500000000012</c:v>
                </c:pt>
                <c:pt idx="21">
                  <c:v>2453.3000000000011</c:v>
                </c:pt>
                <c:pt idx="22">
                  <c:v>2453.650000000001</c:v>
                </c:pt>
                <c:pt idx="23">
                  <c:v>2454.0000000000009</c:v>
                </c:pt>
                <c:pt idx="24">
                  <c:v>2454.3500000000008</c:v>
                </c:pt>
                <c:pt idx="25">
                  <c:v>2454.7000000000007</c:v>
                </c:pt>
                <c:pt idx="26">
                  <c:v>2455.0500000000006</c:v>
                </c:pt>
                <c:pt idx="27">
                  <c:v>2455.4000000000005</c:v>
                </c:pt>
                <c:pt idx="28">
                  <c:v>2455.7500000000005</c:v>
                </c:pt>
                <c:pt idx="29">
                  <c:v>2456.1000000000004</c:v>
                </c:pt>
                <c:pt idx="30">
                  <c:v>2456.4500000000003</c:v>
                </c:pt>
                <c:pt idx="31">
                  <c:v>2456.8000000000002</c:v>
                </c:pt>
                <c:pt idx="32">
                  <c:v>2457.15</c:v>
                </c:pt>
                <c:pt idx="33">
                  <c:v>2457.5</c:v>
                </c:pt>
                <c:pt idx="34">
                  <c:v>2457.85</c:v>
                </c:pt>
                <c:pt idx="35">
                  <c:v>2458.1999999999998</c:v>
                </c:pt>
              </c:numCache>
            </c:numRef>
          </c:cat>
          <c:val>
            <c:numRef>
              <c:f>工作表1!$F$2:$F$37</c:f>
              <c:numCache>
                <c:formatCode>General</c:formatCode>
                <c:ptCount val="3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11</c:v>
                </c:pt>
                <c:pt idx="6">
                  <c:v>3.1</c:v>
                </c:pt>
                <c:pt idx="7">
                  <c:v>5.5</c:v>
                </c:pt>
                <c:pt idx="8">
                  <c:v>2.2000000000000002</c:v>
                </c:pt>
                <c:pt idx="9">
                  <c:v>1.2</c:v>
                </c:pt>
                <c:pt idx="10">
                  <c:v>6</c:v>
                </c:pt>
                <c:pt idx="11">
                  <c:v>7.5</c:v>
                </c:pt>
                <c:pt idx="12">
                  <c:v>2.8</c:v>
                </c:pt>
                <c:pt idx="13">
                  <c:v>2.8</c:v>
                </c:pt>
                <c:pt idx="14">
                  <c:v>4.8</c:v>
                </c:pt>
                <c:pt idx="15">
                  <c:v>1.9</c:v>
                </c:pt>
                <c:pt idx="16">
                  <c:v>1.9</c:v>
                </c:pt>
                <c:pt idx="17">
                  <c:v>2.9</c:v>
                </c:pt>
                <c:pt idx="18">
                  <c:v>1</c:v>
                </c:pt>
                <c:pt idx="19">
                  <c:v>2.4</c:v>
                </c:pt>
                <c:pt idx="20">
                  <c:v>4</c:v>
                </c:pt>
                <c:pt idx="21">
                  <c:v>0</c:v>
                </c:pt>
                <c:pt idx="22">
                  <c:v>3</c:v>
                </c:pt>
                <c:pt idx="23">
                  <c:v>4</c:v>
                </c:pt>
                <c:pt idx="24">
                  <c:v>1</c:v>
                </c:pt>
                <c:pt idx="25">
                  <c:v>0</c:v>
                </c:pt>
                <c:pt idx="26">
                  <c:v>2.7</c:v>
                </c:pt>
                <c:pt idx="27">
                  <c:v>9.6999999999999993</c:v>
                </c:pt>
                <c:pt idx="28">
                  <c:v>6.6</c:v>
                </c:pt>
                <c:pt idx="29">
                  <c:v>2</c:v>
                </c:pt>
                <c:pt idx="30">
                  <c:v>5.5</c:v>
                </c:pt>
                <c:pt idx="31">
                  <c:v>1.2</c:v>
                </c:pt>
                <c:pt idx="32">
                  <c:v>7.6</c:v>
                </c:pt>
                <c:pt idx="33">
                  <c:v>4</c:v>
                </c:pt>
                <c:pt idx="34">
                  <c:v>8.5</c:v>
                </c:pt>
                <c:pt idx="35">
                  <c:v>6.1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135946240"/>
        <c:axId val="135948160"/>
      </c:lineChart>
      <c:catAx>
        <c:axId val="1359462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Depth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35948160"/>
        <c:crosses val="autoZero"/>
        <c:auto val="1"/>
        <c:lblAlgn val="ctr"/>
        <c:lblOffset val="100"/>
        <c:noMultiLvlLbl val="0"/>
      </c:catAx>
      <c:valAx>
        <c:axId val="13594816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zh-CN"/>
                  <a:t>Size (mm)</a:t>
                </a:r>
                <a:endParaRPr lang="zh-CN" alt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35946240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r"/>
      <c:layout>
        <c:manualLayout>
          <c:xMode val="edge"/>
          <c:yMode val="edge"/>
          <c:x val="0.93348705555555556"/>
          <c:y val="0.91613138888888879"/>
          <c:w val="6.0868499999999999E-2"/>
          <c:h val="6.3792500000000002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288925</xdr:colOff>
      <xdr:row>38</xdr:row>
      <xdr:rowOff>0</xdr:rowOff>
    </xdr:from>
    <xdr:to>
      <xdr:col>31</xdr:col>
      <xdr:colOff>407325</xdr:colOff>
      <xdr:row>56</xdr:row>
      <xdr:rowOff>171000</xdr:rowOff>
    </xdr:to>
    <xdr:graphicFrame macro="">
      <xdr:nvGraphicFramePr>
        <xdr:cNvPr id="2" name="图表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285750</xdr:colOff>
      <xdr:row>56</xdr:row>
      <xdr:rowOff>177800</xdr:rowOff>
    </xdr:from>
    <xdr:to>
      <xdr:col>31</xdr:col>
      <xdr:colOff>404150</xdr:colOff>
      <xdr:row>75</xdr:row>
      <xdr:rowOff>158300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285750</xdr:colOff>
      <xdr:row>75</xdr:row>
      <xdr:rowOff>146050</xdr:rowOff>
    </xdr:from>
    <xdr:to>
      <xdr:col>31</xdr:col>
      <xdr:colOff>404150</xdr:colOff>
      <xdr:row>94</xdr:row>
      <xdr:rowOff>126550</xdr:rowOff>
    </xdr:to>
    <xdr:graphicFrame macro="">
      <xdr:nvGraphicFramePr>
        <xdr:cNvPr id="6" name="图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285750</xdr:colOff>
      <xdr:row>94</xdr:row>
      <xdr:rowOff>127000</xdr:rowOff>
    </xdr:from>
    <xdr:to>
      <xdr:col>31</xdr:col>
      <xdr:colOff>404150</xdr:colOff>
      <xdr:row>113</xdr:row>
      <xdr:rowOff>107500</xdr:rowOff>
    </xdr:to>
    <xdr:graphicFrame macro="">
      <xdr:nvGraphicFramePr>
        <xdr:cNvPr id="10" name="图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279400</xdr:colOff>
      <xdr:row>113</xdr:row>
      <xdr:rowOff>120650</xdr:rowOff>
    </xdr:from>
    <xdr:to>
      <xdr:col>31</xdr:col>
      <xdr:colOff>397800</xdr:colOff>
      <xdr:row>132</xdr:row>
      <xdr:rowOff>101150</xdr:rowOff>
    </xdr:to>
    <xdr:graphicFrame macro="">
      <xdr:nvGraphicFramePr>
        <xdr:cNvPr id="12" name="图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7"/>
  <sheetViews>
    <sheetView tabSelected="1" workbookViewId="0">
      <selection activeCell="C3" sqref="C3"/>
    </sheetView>
  </sheetViews>
  <sheetFormatPr defaultColWidth="10.625" defaultRowHeight="15.75"/>
  <cols>
    <col min="1" max="1" width="32.75" bestFit="1" customWidth="1"/>
    <col min="2" max="2" width="10.125" bestFit="1" customWidth="1"/>
    <col min="3" max="3" width="12.375" bestFit="1" customWidth="1"/>
  </cols>
  <sheetData>
    <row r="1" spans="1:47">
      <c r="A1" t="s">
        <v>46</v>
      </c>
      <c r="B1" s="8" t="s">
        <v>45</v>
      </c>
      <c r="C1" t="s">
        <v>47</v>
      </c>
      <c r="D1" s="7" t="s">
        <v>44</v>
      </c>
      <c r="E1" s="1" t="s">
        <v>0</v>
      </c>
      <c r="F1" s="1" t="s">
        <v>1</v>
      </c>
      <c r="G1" s="1" t="s">
        <v>2</v>
      </c>
      <c r="H1" s="1" t="s">
        <v>3</v>
      </c>
      <c r="I1" s="1" t="s">
        <v>4</v>
      </c>
      <c r="J1" s="1" t="s">
        <v>5</v>
      </c>
      <c r="K1" s="1" t="s">
        <v>42</v>
      </c>
      <c r="L1" s="1" t="s">
        <v>43</v>
      </c>
      <c r="M1" s="1" t="s">
        <v>6</v>
      </c>
      <c r="N1" s="1" t="s">
        <v>7</v>
      </c>
      <c r="O1" s="1" t="s">
        <v>8</v>
      </c>
      <c r="P1" s="1" t="s">
        <v>9</v>
      </c>
      <c r="Q1" s="1" t="s">
        <v>10</v>
      </c>
      <c r="R1" s="1" t="s">
        <v>11</v>
      </c>
      <c r="S1" s="2" t="s">
        <v>12</v>
      </c>
      <c r="T1" s="1" t="s">
        <v>13</v>
      </c>
      <c r="U1" s="1" t="s">
        <v>14</v>
      </c>
      <c r="V1" s="1" t="s">
        <v>15</v>
      </c>
      <c r="W1" s="1" t="s">
        <v>16</v>
      </c>
      <c r="X1" s="1" t="s">
        <v>17</v>
      </c>
      <c r="Y1" s="1" t="s">
        <v>18</v>
      </c>
      <c r="Z1" s="1" t="s">
        <v>19</v>
      </c>
      <c r="AA1" s="1" t="s">
        <v>20</v>
      </c>
      <c r="AB1" s="1" t="s">
        <v>21</v>
      </c>
      <c r="AC1" s="1" t="s">
        <v>22</v>
      </c>
      <c r="AD1" s="1" t="s">
        <v>23</v>
      </c>
      <c r="AE1" s="1" t="s">
        <v>24</v>
      </c>
      <c r="AF1" s="1" t="s">
        <v>25</v>
      </c>
      <c r="AG1" s="1" t="s">
        <v>26</v>
      </c>
      <c r="AH1" s="1" t="s">
        <v>27</v>
      </c>
      <c r="AI1" s="1" t="s">
        <v>28</v>
      </c>
      <c r="AJ1" s="1" t="s">
        <v>29</v>
      </c>
      <c r="AK1" s="1"/>
      <c r="AL1" s="1" t="s">
        <v>30</v>
      </c>
      <c r="AM1" s="1" t="s">
        <v>31</v>
      </c>
      <c r="AN1" s="1"/>
      <c r="AO1" s="1" t="s">
        <v>32</v>
      </c>
      <c r="AP1" s="1" t="s">
        <v>33</v>
      </c>
      <c r="AQ1" s="1" t="s">
        <v>34</v>
      </c>
      <c r="AR1" s="1" t="s">
        <v>35</v>
      </c>
      <c r="AS1" s="1" t="s">
        <v>36</v>
      </c>
      <c r="AT1" s="1"/>
      <c r="AU1" s="2" t="s">
        <v>37</v>
      </c>
    </row>
    <row r="2" spans="1:47">
      <c r="A2">
        <v>0</v>
      </c>
      <c r="B2">
        <v>70922.27</v>
      </c>
      <c r="C2">
        <v>0</v>
      </c>
      <c r="D2">
        <v>2445.950000000003</v>
      </c>
      <c r="E2" s="3" t="e">
        <f t="shared" ref="E2:E36" si="0">E1-0.35</f>
        <v>#VALUE!</v>
      </c>
      <c r="F2" s="3">
        <v>0</v>
      </c>
      <c r="G2" s="3">
        <f t="shared" ref="G2:G37" si="1">SUM(M2:AJ2)</f>
        <v>0</v>
      </c>
      <c r="H2" s="3">
        <v>0</v>
      </c>
      <c r="I2" s="3">
        <v>0</v>
      </c>
      <c r="J2" s="3">
        <v>5</v>
      </c>
      <c r="K2" s="3">
        <f t="shared" ref="K2:K37" si="2">F2*G2</f>
        <v>0</v>
      </c>
      <c r="L2" s="3">
        <f t="shared" ref="L2:L37" si="3">H2-I2</f>
        <v>0</v>
      </c>
      <c r="M2" s="3"/>
      <c r="N2" s="3"/>
      <c r="O2" s="3"/>
      <c r="P2" s="3"/>
      <c r="Q2" s="3"/>
      <c r="R2" s="3"/>
      <c r="S2" s="4"/>
      <c r="T2" s="4"/>
      <c r="U2" s="3"/>
      <c r="V2" s="3"/>
      <c r="W2" s="3"/>
      <c r="X2" s="4"/>
      <c r="Y2" s="3"/>
      <c r="Z2" s="3"/>
      <c r="AA2" s="3"/>
      <c r="AB2" s="4"/>
      <c r="AC2" s="3"/>
      <c r="AD2" s="3"/>
      <c r="AE2" s="3"/>
      <c r="AF2" s="3"/>
      <c r="AG2" s="3"/>
      <c r="AH2" s="3"/>
      <c r="AI2" s="3"/>
      <c r="AJ2" s="3"/>
      <c r="AK2" s="3"/>
      <c r="AL2" s="3"/>
      <c r="AM2" s="5"/>
      <c r="AN2" s="5"/>
      <c r="AO2" s="3"/>
      <c r="AP2" s="3"/>
      <c r="AQ2" s="3"/>
      <c r="AR2" s="3"/>
      <c r="AS2" s="3"/>
      <c r="AT2" s="3"/>
      <c r="AU2" s="6" t="s">
        <v>38</v>
      </c>
    </row>
    <row r="3" spans="1:47">
      <c r="A3">
        <v>30</v>
      </c>
      <c r="B3">
        <v>53328.2</v>
      </c>
      <c r="C3">
        <v>35</v>
      </c>
      <c r="D3">
        <v>2446.3000000000029</v>
      </c>
      <c r="E3" s="3" t="e">
        <f t="shared" si="0"/>
        <v>#VALUE!</v>
      </c>
      <c r="F3" s="3">
        <v>0</v>
      </c>
      <c r="G3" s="3">
        <f t="shared" si="1"/>
        <v>0</v>
      </c>
      <c r="H3" s="3">
        <v>0</v>
      </c>
      <c r="I3" s="3">
        <v>0</v>
      </c>
      <c r="J3" s="3">
        <v>5</v>
      </c>
      <c r="K3" s="3">
        <f t="shared" si="2"/>
        <v>0</v>
      </c>
      <c r="L3" s="3">
        <f t="shared" si="3"/>
        <v>0</v>
      </c>
      <c r="M3" s="3"/>
      <c r="N3" s="3"/>
      <c r="O3" s="3"/>
      <c r="P3" s="3"/>
      <c r="Q3" s="3"/>
      <c r="R3" s="3"/>
      <c r="S3" s="4"/>
      <c r="T3" s="4"/>
      <c r="U3" s="3"/>
      <c r="V3" s="3"/>
      <c r="W3" s="3"/>
      <c r="X3" s="4"/>
      <c r="Y3" s="3"/>
      <c r="Z3" s="3"/>
      <c r="AA3" s="3"/>
      <c r="AB3" s="4"/>
      <c r="AC3" s="3"/>
      <c r="AD3" s="3"/>
      <c r="AE3" s="3"/>
      <c r="AF3" s="3"/>
      <c r="AG3" s="3"/>
      <c r="AH3" s="3"/>
      <c r="AI3" s="3"/>
      <c r="AJ3" s="3"/>
      <c r="AK3" s="3"/>
      <c r="AL3" s="3"/>
      <c r="AM3" s="5"/>
      <c r="AN3" s="5"/>
      <c r="AO3" s="3"/>
      <c r="AP3" s="3"/>
      <c r="AQ3" s="3"/>
      <c r="AR3" s="3"/>
      <c r="AS3" s="3"/>
      <c r="AT3" s="3"/>
      <c r="AU3" s="6" t="s">
        <v>39</v>
      </c>
    </row>
    <row r="4" spans="1:47">
      <c r="A4">
        <v>70</v>
      </c>
      <c r="B4">
        <v>52932.12</v>
      </c>
      <c r="C4">
        <v>70</v>
      </c>
      <c r="D4">
        <v>2446.6500000000028</v>
      </c>
      <c r="E4" s="3" t="e">
        <f t="shared" si="0"/>
        <v>#VALUE!</v>
      </c>
      <c r="F4" s="3">
        <v>0</v>
      </c>
      <c r="G4" s="3">
        <f t="shared" si="1"/>
        <v>0</v>
      </c>
      <c r="H4" s="3">
        <v>0</v>
      </c>
      <c r="I4" s="3">
        <v>0</v>
      </c>
      <c r="J4" s="3">
        <v>4</v>
      </c>
      <c r="K4" s="3">
        <f t="shared" si="2"/>
        <v>0</v>
      </c>
      <c r="L4" s="3">
        <f t="shared" si="3"/>
        <v>0</v>
      </c>
      <c r="M4" s="3"/>
      <c r="N4" s="3"/>
      <c r="O4" s="3"/>
      <c r="P4" s="3"/>
      <c r="Q4" s="3"/>
      <c r="R4" s="3"/>
      <c r="S4" s="4"/>
      <c r="T4" s="4"/>
      <c r="U4" s="3"/>
      <c r="V4" s="3"/>
      <c r="W4" s="3"/>
      <c r="X4" s="4"/>
      <c r="Y4" s="3"/>
      <c r="Z4" s="3"/>
      <c r="AA4" s="3"/>
      <c r="AB4" s="4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6" t="s">
        <v>40</v>
      </c>
    </row>
    <row r="5" spans="1:47">
      <c r="A5">
        <v>110</v>
      </c>
      <c r="B5">
        <v>61223.45</v>
      </c>
      <c r="C5">
        <v>105</v>
      </c>
      <c r="D5">
        <v>2447.0000000000027</v>
      </c>
      <c r="E5" s="3" t="e">
        <f t="shared" si="0"/>
        <v>#VALUE!</v>
      </c>
      <c r="F5" s="3">
        <v>0</v>
      </c>
      <c r="G5" s="3">
        <f t="shared" si="1"/>
        <v>0</v>
      </c>
      <c r="H5" s="3">
        <v>0</v>
      </c>
      <c r="I5" s="3">
        <v>0</v>
      </c>
      <c r="J5" s="3">
        <v>3</v>
      </c>
      <c r="K5" s="3">
        <f t="shared" si="2"/>
        <v>0</v>
      </c>
      <c r="L5" s="3">
        <f t="shared" si="3"/>
        <v>0</v>
      </c>
      <c r="M5" s="3"/>
      <c r="N5" s="3"/>
      <c r="O5" s="3"/>
      <c r="P5" s="3"/>
      <c r="Q5" s="3"/>
      <c r="R5" s="3"/>
      <c r="S5" s="4"/>
      <c r="T5" s="4"/>
      <c r="U5" s="3"/>
      <c r="V5" s="3"/>
      <c r="W5" s="3"/>
      <c r="X5" s="4"/>
      <c r="Y5" s="3"/>
      <c r="Z5" s="3"/>
      <c r="AA5" s="3"/>
      <c r="AB5" s="4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6"/>
    </row>
    <row r="6" spans="1:47">
      <c r="A6">
        <v>140</v>
      </c>
      <c r="B6">
        <v>49715.3</v>
      </c>
      <c r="C6">
        <v>140</v>
      </c>
      <c r="D6">
        <v>2447.3500000000026</v>
      </c>
      <c r="E6" s="3" t="e">
        <f t="shared" si="0"/>
        <v>#VALUE!</v>
      </c>
      <c r="F6" s="3">
        <v>0</v>
      </c>
      <c r="G6" s="3">
        <f t="shared" si="1"/>
        <v>0</v>
      </c>
      <c r="H6" s="3">
        <v>0</v>
      </c>
      <c r="I6" s="3">
        <v>0</v>
      </c>
      <c r="J6" s="3">
        <v>3</v>
      </c>
      <c r="K6" s="3">
        <f t="shared" si="2"/>
        <v>0</v>
      </c>
      <c r="L6" s="3">
        <f t="shared" si="3"/>
        <v>0</v>
      </c>
      <c r="M6" s="3"/>
      <c r="N6" s="3"/>
      <c r="O6" s="3"/>
      <c r="P6" s="3"/>
      <c r="Q6" s="3"/>
      <c r="R6" s="3"/>
      <c r="S6" s="4"/>
      <c r="T6" s="4"/>
      <c r="U6" s="3"/>
      <c r="V6" s="3"/>
      <c r="W6" s="3"/>
      <c r="X6" s="4"/>
      <c r="Y6" s="3"/>
      <c r="Z6" s="3"/>
      <c r="AA6" s="3"/>
      <c r="AB6" s="4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6"/>
    </row>
    <row r="7" spans="1:47">
      <c r="A7">
        <v>180</v>
      </c>
      <c r="B7">
        <v>60755.33</v>
      </c>
      <c r="C7">
        <v>175</v>
      </c>
      <c r="D7">
        <v>2447.7000000000025</v>
      </c>
      <c r="E7" s="3" t="e">
        <f t="shared" si="0"/>
        <v>#VALUE!</v>
      </c>
      <c r="F7" s="3">
        <v>11</v>
      </c>
      <c r="G7" s="3">
        <f t="shared" si="1"/>
        <v>4</v>
      </c>
      <c r="H7" s="3">
        <v>3</v>
      </c>
      <c r="I7" s="3">
        <v>0</v>
      </c>
      <c r="J7" s="3">
        <v>4</v>
      </c>
      <c r="K7" s="3">
        <f t="shared" si="2"/>
        <v>44</v>
      </c>
      <c r="L7" s="3">
        <f t="shared" si="3"/>
        <v>3</v>
      </c>
      <c r="M7" s="3"/>
      <c r="N7" s="3"/>
      <c r="O7" s="3"/>
      <c r="P7" s="3"/>
      <c r="Q7" s="3"/>
      <c r="R7" s="3"/>
      <c r="S7" s="4"/>
      <c r="T7" s="4"/>
      <c r="U7" s="3">
        <v>1</v>
      </c>
      <c r="V7" s="3"/>
      <c r="W7" s="3"/>
      <c r="X7" s="4"/>
      <c r="Y7" s="3"/>
      <c r="Z7" s="3"/>
      <c r="AA7" s="3">
        <v>1</v>
      </c>
      <c r="AB7" s="4"/>
      <c r="AC7" s="3"/>
      <c r="AD7" s="3"/>
      <c r="AE7" s="3">
        <v>1</v>
      </c>
      <c r="AF7" s="3"/>
      <c r="AG7" s="3"/>
      <c r="AH7" s="3"/>
      <c r="AI7" s="3"/>
      <c r="AJ7" s="3">
        <v>1</v>
      </c>
      <c r="AK7" s="3"/>
      <c r="AL7" s="3"/>
      <c r="AM7" s="3"/>
      <c r="AN7" s="3"/>
      <c r="AO7" s="3"/>
      <c r="AP7" s="3"/>
      <c r="AQ7" s="3"/>
      <c r="AR7" s="3"/>
      <c r="AS7" s="3"/>
      <c r="AT7" s="3"/>
      <c r="AU7" s="6"/>
    </row>
    <row r="8" spans="1:47">
      <c r="A8">
        <v>210</v>
      </c>
      <c r="B8">
        <v>47385.120000000003</v>
      </c>
      <c r="C8">
        <v>210</v>
      </c>
      <c r="D8">
        <v>2448.0500000000025</v>
      </c>
      <c r="E8" s="3" t="e">
        <f t="shared" si="0"/>
        <v>#VALUE!</v>
      </c>
      <c r="F8" s="3">
        <v>3.1</v>
      </c>
      <c r="G8" s="3">
        <f t="shared" si="1"/>
        <v>2</v>
      </c>
      <c r="H8" s="3">
        <v>3</v>
      </c>
      <c r="I8" s="3">
        <v>0</v>
      </c>
      <c r="J8" s="3">
        <v>4</v>
      </c>
      <c r="K8" s="3">
        <f t="shared" si="2"/>
        <v>6.2</v>
      </c>
      <c r="L8" s="3">
        <f t="shared" si="3"/>
        <v>3</v>
      </c>
      <c r="M8" s="3"/>
      <c r="N8" s="3"/>
      <c r="O8" s="3"/>
      <c r="P8" s="3"/>
      <c r="Q8" s="3"/>
      <c r="R8" s="3"/>
      <c r="S8" s="4"/>
      <c r="T8" s="4"/>
      <c r="U8" s="3">
        <v>1</v>
      </c>
      <c r="V8" s="3"/>
      <c r="W8" s="3"/>
      <c r="X8" s="4"/>
      <c r="Y8" s="3">
        <v>1</v>
      </c>
      <c r="Z8" s="3"/>
      <c r="AA8" s="3"/>
      <c r="AB8" s="4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6"/>
    </row>
    <row r="9" spans="1:47">
      <c r="A9">
        <v>250</v>
      </c>
      <c r="B9">
        <v>25831.26</v>
      </c>
      <c r="C9">
        <v>245</v>
      </c>
      <c r="D9">
        <v>2448.4000000000024</v>
      </c>
      <c r="E9" s="3" t="e">
        <f t="shared" si="0"/>
        <v>#VALUE!</v>
      </c>
      <c r="F9" s="3">
        <v>5.5</v>
      </c>
      <c r="G9" s="3">
        <f t="shared" si="1"/>
        <v>3</v>
      </c>
      <c r="H9" s="3">
        <v>3</v>
      </c>
      <c r="I9" s="3">
        <v>0</v>
      </c>
      <c r="J9" s="3">
        <v>4</v>
      </c>
      <c r="K9" s="3">
        <f t="shared" si="2"/>
        <v>16.5</v>
      </c>
      <c r="L9" s="3">
        <f t="shared" si="3"/>
        <v>3</v>
      </c>
      <c r="M9" s="3">
        <v>1</v>
      </c>
      <c r="N9" s="3"/>
      <c r="O9" s="3"/>
      <c r="P9" s="3"/>
      <c r="Q9" s="3"/>
      <c r="R9" s="3"/>
      <c r="S9" s="4"/>
      <c r="T9" s="4"/>
      <c r="U9" s="3">
        <v>1</v>
      </c>
      <c r="V9" s="3"/>
      <c r="W9" s="3"/>
      <c r="X9" s="4"/>
      <c r="Y9" s="3"/>
      <c r="Z9" s="3"/>
      <c r="AA9" s="3">
        <v>1</v>
      </c>
      <c r="AB9" s="4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6"/>
    </row>
    <row r="10" spans="1:47">
      <c r="A10">
        <v>280</v>
      </c>
      <c r="B10">
        <v>30238.51</v>
      </c>
      <c r="C10">
        <v>280</v>
      </c>
      <c r="D10">
        <v>2448.7500000000023</v>
      </c>
      <c r="E10" s="3" t="e">
        <f t="shared" si="0"/>
        <v>#VALUE!</v>
      </c>
      <c r="F10" s="3">
        <v>2.2000000000000002</v>
      </c>
      <c r="G10" s="3">
        <f t="shared" si="1"/>
        <v>1</v>
      </c>
      <c r="H10" s="3">
        <v>1</v>
      </c>
      <c r="I10" s="3">
        <v>0</v>
      </c>
      <c r="J10" s="3">
        <v>4</v>
      </c>
      <c r="K10" s="3">
        <f t="shared" si="2"/>
        <v>2.2000000000000002</v>
      </c>
      <c r="L10" s="3">
        <f t="shared" si="3"/>
        <v>1</v>
      </c>
      <c r="M10" s="3"/>
      <c r="N10" s="3"/>
      <c r="O10" s="3"/>
      <c r="P10" s="3"/>
      <c r="Q10" s="3"/>
      <c r="R10" s="3"/>
      <c r="S10" s="4"/>
      <c r="T10" s="4"/>
      <c r="U10" s="3">
        <v>1</v>
      </c>
      <c r="V10" s="3"/>
      <c r="W10" s="3"/>
      <c r="X10" s="4"/>
      <c r="Y10" s="3"/>
      <c r="Z10" s="3"/>
      <c r="AA10" s="3"/>
      <c r="AB10" s="4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6"/>
    </row>
    <row r="11" spans="1:47">
      <c r="A11">
        <v>320</v>
      </c>
      <c r="B11">
        <v>50707.69</v>
      </c>
      <c r="C11">
        <v>315</v>
      </c>
      <c r="D11">
        <v>2449.1000000000022</v>
      </c>
      <c r="E11" s="3" t="e">
        <f t="shared" si="0"/>
        <v>#VALUE!</v>
      </c>
      <c r="F11" s="3">
        <v>1.2</v>
      </c>
      <c r="G11" s="3">
        <f t="shared" si="1"/>
        <v>1</v>
      </c>
      <c r="H11" s="3">
        <v>1</v>
      </c>
      <c r="I11" s="3">
        <v>0</v>
      </c>
      <c r="J11" s="3">
        <v>5</v>
      </c>
      <c r="K11" s="3">
        <f t="shared" si="2"/>
        <v>1.2</v>
      </c>
      <c r="L11" s="3">
        <f t="shared" si="3"/>
        <v>1</v>
      </c>
      <c r="M11" s="3"/>
      <c r="N11" s="3"/>
      <c r="O11" s="3"/>
      <c r="P11" s="3"/>
      <c r="Q11" s="3"/>
      <c r="R11" s="3"/>
      <c r="S11" s="4"/>
      <c r="T11" s="4"/>
      <c r="U11" s="3">
        <v>1</v>
      </c>
      <c r="V11" s="3"/>
      <c r="W11" s="3"/>
      <c r="X11" s="4"/>
      <c r="Y11" s="3"/>
      <c r="Z11" s="3"/>
      <c r="AA11" s="3"/>
      <c r="AB11" s="4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6"/>
    </row>
    <row r="12" spans="1:47">
      <c r="A12">
        <v>350</v>
      </c>
      <c r="B12">
        <v>21052.58</v>
      </c>
      <c r="C12">
        <v>350</v>
      </c>
      <c r="D12">
        <v>2449.4500000000021</v>
      </c>
      <c r="E12" s="3" t="e">
        <f t="shared" si="0"/>
        <v>#VALUE!</v>
      </c>
      <c r="F12" s="3">
        <v>6</v>
      </c>
      <c r="G12" s="3">
        <f t="shared" si="1"/>
        <v>3</v>
      </c>
      <c r="H12" s="3">
        <v>3</v>
      </c>
      <c r="I12" s="3">
        <v>0</v>
      </c>
      <c r="J12" s="3">
        <v>4</v>
      </c>
      <c r="K12" s="3">
        <f t="shared" si="2"/>
        <v>18</v>
      </c>
      <c r="L12" s="3">
        <f t="shared" si="3"/>
        <v>3</v>
      </c>
      <c r="M12" s="3"/>
      <c r="N12" s="3"/>
      <c r="O12" s="3"/>
      <c r="P12" s="3"/>
      <c r="Q12" s="3"/>
      <c r="R12" s="3"/>
      <c r="S12" s="4"/>
      <c r="T12" s="4"/>
      <c r="U12" s="3">
        <v>1</v>
      </c>
      <c r="V12" s="3"/>
      <c r="W12" s="3"/>
      <c r="X12" s="4"/>
      <c r="Y12" s="3"/>
      <c r="Z12" s="3"/>
      <c r="AA12" s="3">
        <v>1</v>
      </c>
      <c r="AB12" s="4"/>
      <c r="AC12" s="3"/>
      <c r="AD12" s="3"/>
      <c r="AE12" s="3"/>
      <c r="AF12" s="3">
        <v>1</v>
      </c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6"/>
    </row>
    <row r="13" spans="1:47">
      <c r="A13">
        <v>390</v>
      </c>
      <c r="B13">
        <v>42780.44</v>
      </c>
      <c r="C13">
        <v>385</v>
      </c>
      <c r="D13">
        <v>2449.800000000002</v>
      </c>
      <c r="E13" s="3" t="e">
        <f t="shared" si="0"/>
        <v>#VALUE!</v>
      </c>
      <c r="F13" s="3">
        <v>7.5</v>
      </c>
      <c r="G13" s="3">
        <f t="shared" si="1"/>
        <v>3</v>
      </c>
      <c r="H13" s="3">
        <v>3</v>
      </c>
      <c r="I13" s="3">
        <v>0</v>
      </c>
      <c r="J13" s="3">
        <v>4</v>
      </c>
      <c r="K13" s="3">
        <f t="shared" si="2"/>
        <v>22.5</v>
      </c>
      <c r="L13" s="3">
        <f t="shared" si="3"/>
        <v>3</v>
      </c>
      <c r="M13" s="3"/>
      <c r="N13" s="3"/>
      <c r="O13" s="3"/>
      <c r="P13" s="3"/>
      <c r="Q13" s="3"/>
      <c r="R13" s="3">
        <v>1</v>
      </c>
      <c r="S13" s="4"/>
      <c r="T13" s="4"/>
      <c r="U13" s="3">
        <v>1</v>
      </c>
      <c r="V13" s="3"/>
      <c r="W13" s="3"/>
      <c r="X13" s="4"/>
      <c r="Y13" s="3"/>
      <c r="Z13" s="3"/>
      <c r="AA13" s="3">
        <v>1</v>
      </c>
      <c r="AB13" s="4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6"/>
    </row>
    <row r="14" spans="1:47">
      <c r="A14">
        <v>430</v>
      </c>
      <c r="B14">
        <v>32696.52</v>
      </c>
      <c r="C14">
        <v>420</v>
      </c>
      <c r="D14">
        <v>2450.1500000000019</v>
      </c>
      <c r="E14" s="3" t="e">
        <f t="shared" si="0"/>
        <v>#VALUE!</v>
      </c>
      <c r="F14" s="3">
        <v>2.8</v>
      </c>
      <c r="G14" s="3">
        <f t="shared" si="1"/>
        <v>1</v>
      </c>
      <c r="H14" s="3">
        <v>1</v>
      </c>
      <c r="I14" s="3">
        <v>0</v>
      </c>
      <c r="J14" s="3">
        <v>4</v>
      </c>
      <c r="K14" s="3">
        <f t="shared" si="2"/>
        <v>2.8</v>
      </c>
      <c r="L14" s="3">
        <f t="shared" si="3"/>
        <v>1</v>
      </c>
      <c r="M14" s="3"/>
      <c r="N14" s="3"/>
      <c r="O14" s="3"/>
      <c r="P14" s="3"/>
      <c r="Q14" s="3"/>
      <c r="R14" s="3"/>
      <c r="S14" s="4"/>
      <c r="T14" s="4"/>
      <c r="U14" s="3">
        <v>1</v>
      </c>
      <c r="V14" s="3"/>
      <c r="W14" s="3"/>
      <c r="X14" s="4"/>
      <c r="Y14" s="3"/>
      <c r="Z14" s="3"/>
      <c r="AA14" s="3"/>
      <c r="AB14" s="4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6"/>
    </row>
    <row r="15" spans="1:47">
      <c r="A15">
        <v>460</v>
      </c>
      <c r="B15">
        <v>110210.47</v>
      </c>
      <c r="C15">
        <v>455</v>
      </c>
      <c r="D15">
        <v>2450.5000000000018</v>
      </c>
      <c r="E15" s="3" t="e">
        <f t="shared" si="0"/>
        <v>#VALUE!</v>
      </c>
      <c r="F15" s="3">
        <v>2.8</v>
      </c>
      <c r="G15" s="3">
        <f t="shared" si="1"/>
        <v>1</v>
      </c>
      <c r="H15" s="3">
        <v>2</v>
      </c>
      <c r="I15" s="3">
        <v>0</v>
      </c>
      <c r="J15" s="3">
        <v>4</v>
      </c>
      <c r="K15" s="3">
        <f t="shared" si="2"/>
        <v>2.8</v>
      </c>
      <c r="L15" s="3">
        <f t="shared" si="3"/>
        <v>2</v>
      </c>
      <c r="M15" s="3"/>
      <c r="N15" s="3"/>
      <c r="O15" s="3"/>
      <c r="P15" s="3"/>
      <c r="Q15" s="3"/>
      <c r="R15" s="3"/>
      <c r="S15" s="4"/>
      <c r="T15" s="4"/>
      <c r="U15" s="3">
        <v>1</v>
      </c>
      <c r="V15" s="3"/>
      <c r="W15" s="3"/>
      <c r="X15" s="4"/>
      <c r="Y15" s="3"/>
      <c r="Z15" s="3"/>
      <c r="AA15" s="3"/>
      <c r="AB15" s="4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6"/>
    </row>
    <row r="16" spans="1:47">
      <c r="A16">
        <v>490</v>
      </c>
      <c r="B16">
        <v>34574.400000000001</v>
      </c>
      <c r="C16">
        <v>490</v>
      </c>
      <c r="D16">
        <v>2450.8500000000017</v>
      </c>
      <c r="E16" s="3" t="e">
        <f t="shared" si="0"/>
        <v>#VALUE!</v>
      </c>
      <c r="F16" s="3">
        <v>4.8</v>
      </c>
      <c r="G16" s="3">
        <f t="shared" si="1"/>
        <v>2</v>
      </c>
      <c r="H16" s="3">
        <v>2</v>
      </c>
      <c r="I16" s="3">
        <v>0</v>
      </c>
      <c r="J16" s="3">
        <v>4</v>
      </c>
      <c r="K16" s="3">
        <f t="shared" si="2"/>
        <v>9.6</v>
      </c>
      <c r="L16" s="3">
        <f t="shared" si="3"/>
        <v>2</v>
      </c>
      <c r="M16" s="3"/>
      <c r="N16" s="3"/>
      <c r="O16" s="3"/>
      <c r="P16" s="3"/>
      <c r="Q16" s="3"/>
      <c r="R16" s="3"/>
      <c r="S16" s="4"/>
      <c r="T16" s="4"/>
      <c r="U16" s="3">
        <v>1</v>
      </c>
      <c r="V16" s="3"/>
      <c r="W16" s="3"/>
      <c r="X16" s="4"/>
      <c r="Y16" s="3"/>
      <c r="Z16" s="3">
        <v>1</v>
      </c>
      <c r="AA16" s="3"/>
      <c r="AB16" s="4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6"/>
    </row>
    <row r="17" spans="1:47">
      <c r="A17">
        <v>530</v>
      </c>
      <c r="B17">
        <v>34279.269999999997</v>
      </c>
      <c r="C17">
        <v>525</v>
      </c>
      <c r="D17">
        <v>2451.2000000000016</v>
      </c>
      <c r="E17" s="3" t="e">
        <f t="shared" si="0"/>
        <v>#VALUE!</v>
      </c>
      <c r="F17" s="3">
        <v>1.9</v>
      </c>
      <c r="G17" s="3">
        <f t="shared" si="1"/>
        <v>1</v>
      </c>
      <c r="H17" s="3">
        <v>1</v>
      </c>
      <c r="I17" s="3">
        <v>0</v>
      </c>
      <c r="J17" s="3">
        <v>4</v>
      </c>
      <c r="K17" s="3">
        <f t="shared" si="2"/>
        <v>1.9</v>
      </c>
      <c r="L17" s="3">
        <f t="shared" si="3"/>
        <v>1</v>
      </c>
      <c r="M17" s="3"/>
      <c r="N17" s="3"/>
      <c r="O17" s="3"/>
      <c r="P17" s="3"/>
      <c r="Q17" s="3"/>
      <c r="R17" s="3"/>
      <c r="S17" s="4"/>
      <c r="T17" s="4"/>
      <c r="U17" s="3">
        <v>1</v>
      </c>
      <c r="V17" s="3"/>
      <c r="W17" s="3"/>
      <c r="X17" s="4"/>
      <c r="Y17" s="3"/>
      <c r="Z17" s="3"/>
      <c r="AA17" s="3"/>
      <c r="AB17" s="4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6"/>
    </row>
    <row r="18" spans="1:47">
      <c r="A18">
        <v>560</v>
      </c>
      <c r="B18">
        <v>22638.62</v>
      </c>
      <c r="C18">
        <v>560</v>
      </c>
      <c r="D18">
        <v>2451.5500000000015</v>
      </c>
      <c r="E18" s="3" t="e">
        <f t="shared" si="0"/>
        <v>#VALUE!</v>
      </c>
      <c r="F18" s="3">
        <v>1.9</v>
      </c>
      <c r="G18" s="3">
        <f t="shared" si="1"/>
        <v>2</v>
      </c>
      <c r="H18" s="3">
        <v>2</v>
      </c>
      <c r="I18" s="3">
        <v>0</v>
      </c>
      <c r="J18" s="3">
        <v>4</v>
      </c>
      <c r="K18" s="3">
        <f t="shared" si="2"/>
        <v>3.8</v>
      </c>
      <c r="L18" s="3">
        <f t="shared" si="3"/>
        <v>2</v>
      </c>
      <c r="M18" s="3"/>
      <c r="N18" s="3"/>
      <c r="O18" s="3"/>
      <c r="P18" s="3"/>
      <c r="Q18" s="3"/>
      <c r="R18" s="3"/>
      <c r="S18" s="4"/>
      <c r="T18" s="4"/>
      <c r="U18" s="3">
        <v>1</v>
      </c>
      <c r="V18" s="3"/>
      <c r="W18" s="3"/>
      <c r="X18" s="4"/>
      <c r="Y18" s="3"/>
      <c r="Z18" s="3"/>
      <c r="AA18" s="3">
        <v>1</v>
      </c>
      <c r="AB18" s="4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6"/>
    </row>
    <row r="19" spans="1:47">
      <c r="A19">
        <v>600</v>
      </c>
      <c r="B19">
        <v>47575.56</v>
      </c>
      <c r="C19">
        <v>595</v>
      </c>
      <c r="D19">
        <v>2451.9000000000015</v>
      </c>
      <c r="E19" s="3" t="e">
        <f t="shared" si="0"/>
        <v>#VALUE!</v>
      </c>
      <c r="F19" s="3">
        <v>2.9</v>
      </c>
      <c r="G19" s="3">
        <f t="shared" si="1"/>
        <v>2</v>
      </c>
      <c r="H19" s="3">
        <v>2</v>
      </c>
      <c r="I19" s="3">
        <v>0</v>
      </c>
      <c r="J19" s="3">
        <v>4</v>
      </c>
      <c r="K19" s="3">
        <f t="shared" si="2"/>
        <v>5.8</v>
      </c>
      <c r="L19" s="3">
        <f t="shared" si="3"/>
        <v>2</v>
      </c>
      <c r="M19" s="3"/>
      <c r="N19" s="3"/>
      <c r="O19" s="3"/>
      <c r="P19" s="3"/>
      <c r="Q19" s="3"/>
      <c r="R19" s="3"/>
      <c r="S19" s="4"/>
      <c r="T19" s="4"/>
      <c r="U19" s="3">
        <v>1</v>
      </c>
      <c r="V19" s="3"/>
      <c r="W19" s="3"/>
      <c r="X19" s="4"/>
      <c r="Y19" s="3"/>
      <c r="Z19" s="3"/>
      <c r="AA19" s="3">
        <v>1</v>
      </c>
      <c r="AB19" s="4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6"/>
    </row>
    <row r="20" spans="1:47">
      <c r="A20">
        <v>630</v>
      </c>
      <c r="B20">
        <v>18889.669999999998</v>
      </c>
      <c r="C20">
        <v>630</v>
      </c>
      <c r="D20">
        <v>2452.2500000000014</v>
      </c>
      <c r="E20" s="3" t="e">
        <f t="shared" si="0"/>
        <v>#VALUE!</v>
      </c>
      <c r="F20" s="3">
        <v>1</v>
      </c>
      <c r="G20" s="3">
        <f t="shared" si="1"/>
        <v>1</v>
      </c>
      <c r="H20" s="3">
        <v>1</v>
      </c>
      <c r="I20" s="3">
        <v>0</v>
      </c>
      <c r="J20" s="3">
        <v>4</v>
      </c>
      <c r="K20" s="3">
        <f t="shared" si="2"/>
        <v>1</v>
      </c>
      <c r="L20" s="3">
        <f t="shared" si="3"/>
        <v>1</v>
      </c>
      <c r="M20" s="3"/>
      <c r="N20" s="3"/>
      <c r="O20" s="3"/>
      <c r="P20" s="3"/>
      <c r="Q20" s="3"/>
      <c r="R20" s="3"/>
      <c r="S20" s="4"/>
      <c r="T20" s="4"/>
      <c r="U20" s="3">
        <v>1</v>
      </c>
      <c r="V20" s="3"/>
      <c r="W20" s="3"/>
      <c r="X20" s="4"/>
      <c r="Y20" s="3"/>
      <c r="Z20" s="3"/>
      <c r="AA20" s="3"/>
      <c r="AB20" s="4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6"/>
    </row>
    <row r="21" spans="1:47">
      <c r="A21">
        <v>670</v>
      </c>
      <c r="B21">
        <v>66888.11</v>
      </c>
      <c r="C21">
        <v>665</v>
      </c>
      <c r="D21">
        <v>2452.6000000000013</v>
      </c>
      <c r="E21" s="3" t="e">
        <f t="shared" si="0"/>
        <v>#VALUE!</v>
      </c>
      <c r="F21" s="3">
        <v>2.4</v>
      </c>
      <c r="G21" s="3">
        <f t="shared" si="1"/>
        <v>1</v>
      </c>
      <c r="H21" s="3">
        <v>2</v>
      </c>
      <c r="I21" s="3">
        <v>0</v>
      </c>
      <c r="J21" s="3">
        <v>4</v>
      </c>
      <c r="K21" s="3">
        <f t="shared" si="2"/>
        <v>2.4</v>
      </c>
      <c r="L21" s="3">
        <f t="shared" si="3"/>
        <v>2</v>
      </c>
      <c r="M21" s="3"/>
      <c r="N21" s="3"/>
      <c r="O21" s="3"/>
      <c r="P21" s="3"/>
      <c r="Q21" s="3"/>
      <c r="R21" s="3"/>
      <c r="S21" s="4"/>
      <c r="T21" s="4"/>
      <c r="U21" s="3">
        <v>1</v>
      </c>
      <c r="V21" s="3"/>
      <c r="W21" s="3"/>
      <c r="X21" s="4"/>
      <c r="Y21" s="3"/>
      <c r="Z21" s="3"/>
      <c r="AA21" s="3"/>
      <c r="AB21" s="4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6"/>
    </row>
    <row r="22" spans="1:47">
      <c r="A22">
        <v>700</v>
      </c>
      <c r="B22">
        <v>24190.83</v>
      </c>
      <c r="C22">
        <v>700</v>
      </c>
      <c r="D22">
        <v>2452.9500000000012</v>
      </c>
      <c r="E22" s="3" t="e">
        <f t="shared" si="0"/>
        <v>#VALUE!</v>
      </c>
      <c r="F22" s="3">
        <v>4</v>
      </c>
      <c r="G22" s="3">
        <f t="shared" si="1"/>
        <v>1</v>
      </c>
      <c r="H22" s="3">
        <v>2</v>
      </c>
      <c r="I22" s="3">
        <v>0</v>
      </c>
      <c r="J22" s="3">
        <v>4</v>
      </c>
      <c r="K22" s="3">
        <f t="shared" si="2"/>
        <v>4</v>
      </c>
      <c r="L22" s="3">
        <f t="shared" si="3"/>
        <v>2</v>
      </c>
      <c r="M22" s="3"/>
      <c r="N22" s="3"/>
      <c r="O22" s="3"/>
      <c r="P22" s="3"/>
      <c r="Q22" s="3"/>
      <c r="R22" s="3"/>
      <c r="S22" s="4"/>
      <c r="T22" s="4"/>
      <c r="U22" s="3">
        <v>1</v>
      </c>
      <c r="V22" s="3"/>
      <c r="W22" s="3"/>
      <c r="X22" s="4"/>
      <c r="Y22" s="3"/>
      <c r="Z22" s="3"/>
      <c r="AA22" s="3"/>
      <c r="AB22" s="4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6"/>
    </row>
    <row r="23" spans="1:47">
      <c r="A23">
        <v>740</v>
      </c>
      <c r="B23">
        <v>19318.259999999998</v>
      </c>
      <c r="C23">
        <v>735</v>
      </c>
      <c r="D23">
        <v>2453.3000000000011</v>
      </c>
      <c r="E23" s="3" t="e">
        <f t="shared" si="0"/>
        <v>#VALUE!</v>
      </c>
      <c r="F23" s="3">
        <v>0</v>
      </c>
      <c r="G23" s="3">
        <f t="shared" si="1"/>
        <v>0</v>
      </c>
      <c r="H23" s="3">
        <v>0</v>
      </c>
      <c r="I23" s="3">
        <v>0</v>
      </c>
      <c r="J23" s="3">
        <v>4</v>
      </c>
      <c r="K23" s="3">
        <f t="shared" si="2"/>
        <v>0</v>
      </c>
      <c r="L23" s="3">
        <f t="shared" si="3"/>
        <v>0</v>
      </c>
      <c r="M23" s="3"/>
      <c r="N23" s="3"/>
      <c r="O23" s="3"/>
      <c r="P23" s="3"/>
      <c r="Q23" s="3"/>
      <c r="R23" s="3"/>
      <c r="S23" s="4"/>
      <c r="T23" s="4"/>
      <c r="U23" s="3"/>
      <c r="V23" s="3"/>
      <c r="W23" s="3"/>
      <c r="X23" s="4"/>
      <c r="Y23" s="3"/>
      <c r="Z23" s="3"/>
      <c r="AA23" s="3"/>
      <c r="AB23" s="4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6"/>
    </row>
    <row r="24" spans="1:47">
      <c r="A24">
        <v>770</v>
      </c>
      <c r="B24">
        <v>84975.19</v>
      </c>
      <c r="C24">
        <v>770</v>
      </c>
      <c r="D24">
        <v>2453.650000000001</v>
      </c>
      <c r="E24" s="3" t="e">
        <f t="shared" si="0"/>
        <v>#VALUE!</v>
      </c>
      <c r="F24" s="3">
        <v>3</v>
      </c>
      <c r="G24" s="3">
        <f t="shared" si="1"/>
        <v>2</v>
      </c>
      <c r="H24" s="3">
        <v>3</v>
      </c>
      <c r="I24" s="3">
        <v>0</v>
      </c>
      <c r="J24" s="3">
        <v>4</v>
      </c>
      <c r="K24" s="3">
        <f t="shared" si="2"/>
        <v>6</v>
      </c>
      <c r="L24" s="3">
        <f t="shared" si="3"/>
        <v>3</v>
      </c>
      <c r="M24" s="3"/>
      <c r="N24" s="3"/>
      <c r="O24" s="3"/>
      <c r="P24" s="3"/>
      <c r="Q24" s="3"/>
      <c r="R24" s="3"/>
      <c r="S24" s="4"/>
      <c r="T24" s="4"/>
      <c r="U24" s="3">
        <v>1</v>
      </c>
      <c r="V24" s="3"/>
      <c r="W24" s="3"/>
      <c r="X24" s="4"/>
      <c r="Y24" s="3"/>
      <c r="Z24" s="3"/>
      <c r="AA24" s="3">
        <v>1</v>
      </c>
      <c r="AB24" s="4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6"/>
    </row>
    <row r="25" spans="1:47">
      <c r="A25">
        <v>810</v>
      </c>
      <c r="B25">
        <v>26801.83</v>
      </c>
      <c r="C25">
        <v>805</v>
      </c>
      <c r="D25">
        <v>2454.0000000000009</v>
      </c>
      <c r="E25" s="3" t="e">
        <f t="shared" si="0"/>
        <v>#VALUE!</v>
      </c>
      <c r="F25" s="3">
        <v>4</v>
      </c>
      <c r="G25" s="3">
        <f t="shared" si="1"/>
        <v>2</v>
      </c>
      <c r="H25" s="3">
        <v>2</v>
      </c>
      <c r="I25" s="3">
        <v>0</v>
      </c>
      <c r="J25" s="3">
        <v>4</v>
      </c>
      <c r="K25" s="3">
        <f t="shared" si="2"/>
        <v>8</v>
      </c>
      <c r="L25" s="3">
        <f t="shared" si="3"/>
        <v>2</v>
      </c>
      <c r="M25" s="3"/>
      <c r="N25" s="3"/>
      <c r="O25" s="3"/>
      <c r="P25" s="3"/>
      <c r="Q25" s="3"/>
      <c r="R25" s="3"/>
      <c r="S25" s="4"/>
      <c r="T25" s="4"/>
      <c r="U25" s="3">
        <v>1</v>
      </c>
      <c r="V25" s="3"/>
      <c r="W25" s="3"/>
      <c r="X25" s="4"/>
      <c r="Y25" s="3"/>
      <c r="Z25" s="3"/>
      <c r="AA25" s="3">
        <v>1</v>
      </c>
      <c r="AB25" s="4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6"/>
    </row>
    <row r="26" spans="1:47">
      <c r="A26">
        <v>840</v>
      </c>
      <c r="B26">
        <v>30260.26</v>
      </c>
      <c r="C26">
        <v>840</v>
      </c>
      <c r="D26">
        <v>2454.3500000000008</v>
      </c>
      <c r="E26" s="3" t="e">
        <f t="shared" si="0"/>
        <v>#VALUE!</v>
      </c>
      <c r="F26" s="3">
        <v>1</v>
      </c>
      <c r="G26" s="3">
        <f t="shared" si="1"/>
        <v>2</v>
      </c>
      <c r="H26" s="3">
        <v>1</v>
      </c>
      <c r="I26" s="3">
        <v>1</v>
      </c>
      <c r="J26" s="3">
        <v>4</v>
      </c>
      <c r="K26" s="3">
        <f t="shared" si="2"/>
        <v>2</v>
      </c>
      <c r="L26" s="3">
        <f t="shared" si="3"/>
        <v>0</v>
      </c>
      <c r="M26" s="3">
        <v>1</v>
      </c>
      <c r="N26" s="3"/>
      <c r="O26" s="3"/>
      <c r="P26" s="3"/>
      <c r="Q26" s="3"/>
      <c r="R26" s="3"/>
      <c r="S26" s="4"/>
      <c r="T26" s="4"/>
      <c r="U26" s="3">
        <v>1</v>
      </c>
      <c r="V26" s="3"/>
      <c r="W26" s="3"/>
      <c r="X26" s="4"/>
      <c r="Y26" s="3"/>
      <c r="Z26" s="3"/>
      <c r="AA26" s="3"/>
      <c r="AB26" s="4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6"/>
    </row>
    <row r="27" spans="1:47">
      <c r="A27">
        <v>880</v>
      </c>
      <c r="B27">
        <v>82814.38</v>
      </c>
      <c r="C27">
        <v>875</v>
      </c>
      <c r="D27">
        <v>2454.7000000000007</v>
      </c>
      <c r="E27" s="3" t="e">
        <f t="shared" si="0"/>
        <v>#VALUE!</v>
      </c>
      <c r="F27" s="3">
        <v>0</v>
      </c>
      <c r="G27" s="3">
        <f t="shared" si="1"/>
        <v>0</v>
      </c>
      <c r="H27" s="3">
        <v>0</v>
      </c>
      <c r="I27" s="3">
        <v>0</v>
      </c>
      <c r="J27" s="3">
        <v>3</v>
      </c>
      <c r="K27" s="3">
        <f t="shared" si="2"/>
        <v>0</v>
      </c>
      <c r="L27" s="3">
        <f t="shared" si="3"/>
        <v>0</v>
      </c>
      <c r="M27" s="3"/>
      <c r="N27" s="3"/>
      <c r="O27" s="3"/>
      <c r="P27" s="3"/>
      <c r="Q27" s="3"/>
      <c r="R27" s="3"/>
      <c r="S27" s="4"/>
      <c r="T27" s="4"/>
      <c r="U27" s="3"/>
      <c r="V27" s="3"/>
      <c r="W27" s="3"/>
      <c r="X27" s="4"/>
      <c r="Y27" s="3"/>
      <c r="Z27" s="3"/>
      <c r="AA27" s="3"/>
      <c r="AB27" s="4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6"/>
    </row>
    <row r="28" spans="1:47">
      <c r="A28">
        <v>910</v>
      </c>
      <c r="B28">
        <v>85399.71</v>
      </c>
      <c r="C28">
        <v>910</v>
      </c>
      <c r="D28">
        <v>2455.0500000000006</v>
      </c>
      <c r="E28" s="3" t="e">
        <f t="shared" si="0"/>
        <v>#VALUE!</v>
      </c>
      <c r="F28" s="3">
        <v>2.7</v>
      </c>
      <c r="G28" s="3">
        <f t="shared" si="1"/>
        <v>1</v>
      </c>
      <c r="H28" s="3">
        <v>2</v>
      </c>
      <c r="I28" s="3">
        <v>0</v>
      </c>
      <c r="J28" s="3">
        <v>4</v>
      </c>
      <c r="K28" s="3">
        <f t="shared" si="2"/>
        <v>2.7</v>
      </c>
      <c r="L28" s="3">
        <f t="shared" si="3"/>
        <v>2</v>
      </c>
      <c r="M28" s="3"/>
      <c r="N28" s="3"/>
      <c r="O28" s="3"/>
      <c r="P28" s="3"/>
      <c r="Q28" s="3"/>
      <c r="R28" s="3"/>
      <c r="S28" s="4"/>
      <c r="T28" s="4"/>
      <c r="U28" s="3">
        <v>1</v>
      </c>
      <c r="V28" s="3"/>
      <c r="W28" s="3"/>
      <c r="X28" s="4"/>
      <c r="Y28" s="3"/>
      <c r="Z28" s="3"/>
      <c r="AA28" s="3"/>
      <c r="AB28" s="4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6"/>
    </row>
    <row r="29" spans="1:47">
      <c r="A29">
        <v>950</v>
      </c>
      <c r="B29">
        <v>76518.289999999994</v>
      </c>
      <c r="C29">
        <v>945</v>
      </c>
      <c r="D29">
        <v>2455.4000000000005</v>
      </c>
      <c r="E29" s="3" t="e">
        <f t="shared" si="0"/>
        <v>#VALUE!</v>
      </c>
      <c r="F29" s="3">
        <v>9.6999999999999993</v>
      </c>
      <c r="G29" s="3">
        <f t="shared" si="1"/>
        <v>2</v>
      </c>
      <c r="H29" s="3">
        <v>3</v>
      </c>
      <c r="I29" s="3">
        <v>0</v>
      </c>
      <c r="J29" s="3">
        <v>4</v>
      </c>
      <c r="K29" s="3">
        <f t="shared" si="2"/>
        <v>19.399999999999999</v>
      </c>
      <c r="L29" s="3">
        <f t="shared" si="3"/>
        <v>3</v>
      </c>
      <c r="M29" s="3"/>
      <c r="N29" s="3"/>
      <c r="O29" s="3"/>
      <c r="P29" s="3"/>
      <c r="Q29" s="3"/>
      <c r="R29" s="3"/>
      <c r="S29" s="4"/>
      <c r="T29" s="4"/>
      <c r="U29" s="3">
        <v>1</v>
      </c>
      <c r="V29" s="3"/>
      <c r="W29" s="3"/>
      <c r="X29" s="4"/>
      <c r="Y29" s="3"/>
      <c r="Z29" s="3"/>
      <c r="AA29" s="3">
        <v>1</v>
      </c>
      <c r="AB29" s="4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6"/>
    </row>
    <row r="30" spans="1:47">
      <c r="A30">
        <v>980</v>
      </c>
      <c r="B30">
        <v>28185.08</v>
      </c>
      <c r="C30">
        <v>980</v>
      </c>
      <c r="D30">
        <v>2455.7500000000005</v>
      </c>
      <c r="E30" s="3" t="e">
        <f t="shared" si="0"/>
        <v>#VALUE!</v>
      </c>
      <c r="F30" s="3">
        <v>6.6</v>
      </c>
      <c r="G30" s="3">
        <f t="shared" si="1"/>
        <v>3</v>
      </c>
      <c r="H30" s="3">
        <v>3</v>
      </c>
      <c r="I30" s="3">
        <v>0</v>
      </c>
      <c r="J30" s="3">
        <v>4</v>
      </c>
      <c r="K30" s="3">
        <f t="shared" si="2"/>
        <v>19.799999999999997</v>
      </c>
      <c r="L30" s="3">
        <f t="shared" si="3"/>
        <v>3</v>
      </c>
      <c r="M30" s="3"/>
      <c r="N30" s="3"/>
      <c r="O30" s="3"/>
      <c r="P30" s="3"/>
      <c r="Q30" s="3"/>
      <c r="R30" s="3"/>
      <c r="S30" s="4"/>
      <c r="T30" s="4"/>
      <c r="U30" s="3">
        <v>1</v>
      </c>
      <c r="V30" s="3"/>
      <c r="W30" s="3"/>
      <c r="X30" s="4"/>
      <c r="Y30" s="3">
        <v>1</v>
      </c>
      <c r="Z30" s="3"/>
      <c r="AA30" s="3">
        <v>1</v>
      </c>
      <c r="AB30" s="4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6"/>
    </row>
    <row r="31" spans="1:47">
      <c r="A31">
        <v>1020</v>
      </c>
      <c r="B31">
        <v>57191.02</v>
      </c>
      <c r="C31">
        <v>1015</v>
      </c>
      <c r="D31">
        <v>2456.1000000000004</v>
      </c>
      <c r="E31" s="3" t="e">
        <f t="shared" si="0"/>
        <v>#VALUE!</v>
      </c>
      <c r="F31" s="3">
        <v>2</v>
      </c>
      <c r="G31" s="3">
        <f t="shared" si="1"/>
        <v>1</v>
      </c>
      <c r="H31" s="3">
        <v>2</v>
      </c>
      <c r="I31" s="3">
        <v>0</v>
      </c>
      <c r="J31" s="3">
        <v>4</v>
      </c>
      <c r="K31" s="3">
        <f t="shared" si="2"/>
        <v>2</v>
      </c>
      <c r="L31" s="3">
        <f t="shared" si="3"/>
        <v>2</v>
      </c>
      <c r="M31" s="3"/>
      <c r="N31" s="3"/>
      <c r="O31" s="3"/>
      <c r="P31" s="3"/>
      <c r="Q31" s="3"/>
      <c r="R31" s="3"/>
      <c r="S31" s="4"/>
      <c r="T31" s="4"/>
      <c r="U31" s="3">
        <v>1</v>
      </c>
      <c r="V31" s="3"/>
      <c r="W31" s="3"/>
      <c r="X31" s="4"/>
      <c r="Y31" s="3"/>
      <c r="Z31" s="3"/>
      <c r="AA31" s="3"/>
      <c r="AB31" s="4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6"/>
    </row>
    <row r="32" spans="1:47">
      <c r="A32">
        <v>1050</v>
      </c>
      <c r="B32">
        <v>5028.03</v>
      </c>
      <c r="C32">
        <v>1050</v>
      </c>
      <c r="D32">
        <v>2456.4500000000003</v>
      </c>
      <c r="E32" s="3" t="e">
        <f t="shared" si="0"/>
        <v>#VALUE!</v>
      </c>
      <c r="F32" s="3">
        <v>5.5</v>
      </c>
      <c r="G32" s="3">
        <f t="shared" si="1"/>
        <v>2</v>
      </c>
      <c r="H32" s="3">
        <v>3</v>
      </c>
      <c r="I32" s="3">
        <v>0</v>
      </c>
      <c r="J32" s="3" t="s">
        <v>41</v>
      </c>
      <c r="K32" s="3">
        <f t="shared" si="2"/>
        <v>11</v>
      </c>
      <c r="L32" s="3">
        <f t="shared" si="3"/>
        <v>3</v>
      </c>
      <c r="M32" s="3"/>
      <c r="N32" s="3"/>
      <c r="O32" s="3"/>
      <c r="P32" s="3"/>
      <c r="Q32" s="3"/>
      <c r="R32" s="3"/>
      <c r="S32" s="4"/>
      <c r="T32" s="4"/>
      <c r="U32" s="3">
        <v>1</v>
      </c>
      <c r="V32" s="3"/>
      <c r="W32" s="3"/>
      <c r="X32" s="4"/>
      <c r="Y32" s="3"/>
      <c r="Z32" s="3"/>
      <c r="AA32" s="3">
        <v>1</v>
      </c>
      <c r="AB32" s="4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6"/>
    </row>
    <row r="33" spans="1:47">
      <c r="A33">
        <v>1090</v>
      </c>
      <c r="B33">
        <v>48664.85</v>
      </c>
      <c r="C33">
        <v>1085</v>
      </c>
      <c r="D33">
        <v>2456.8000000000002</v>
      </c>
      <c r="E33" s="3" t="e">
        <f t="shared" si="0"/>
        <v>#VALUE!</v>
      </c>
      <c r="F33" s="3">
        <v>1.2</v>
      </c>
      <c r="G33" s="3">
        <f t="shared" si="1"/>
        <v>1</v>
      </c>
      <c r="H33" s="3">
        <v>2</v>
      </c>
      <c r="I33" s="3">
        <v>0</v>
      </c>
      <c r="J33" s="3">
        <v>4</v>
      </c>
      <c r="K33" s="3">
        <f t="shared" si="2"/>
        <v>1.2</v>
      </c>
      <c r="L33" s="3">
        <f t="shared" si="3"/>
        <v>2</v>
      </c>
      <c r="M33" s="3"/>
      <c r="N33" s="3"/>
      <c r="O33" s="3"/>
      <c r="P33" s="3"/>
      <c r="Q33" s="3"/>
      <c r="R33" s="3"/>
      <c r="S33" s="4"/>
      <c r="T33" s="4"/>
      <c r="U33" s="3">
        <v>1</v>
      </c>
      <c r="V33" s="3"/>
      <c r="W33" s="3"/>
      <c r="X33" s="4"/>
      <c r="Y33" s="3"/>
      <c r="Z33" s="3"/>
      <c r="AA33" s="3"/>
      <c r="AB33" s="4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6"/>
    </row>
    <row r="34" spans="1:47">
      <c r="A34">
        <v>1120</v>
      </c>
      <c r="B34">
        <v>60360.89</v>
      </c>
      <c r="C34">
        <v>1120</v>
      </c>
      <c r="D34">
        <v>2457.15</v>
      </c>
      <c r="E34" s="3" t="e">
        <f t="shared" si="0"/>
        <v>#VALUE!</v>
      </c>
      <c r="F34" s="3">
        <v>7.6</v>
      </c>
      <c r="G34" s="3">
        <f t="shared" si="1"/>
        <v>2</v>
      </c>
      <c r="H34" s="3">
        <v>3</v>
      </c>
      <c r="I34" s="3">
        <v>1</v>
      </c>
      <c r="J34" s="3">
        <v>4</v>
      </c>
      <c r="K34" s="3">
        <f t="shared" si="2"/>
        <v>15.2</v>
      </c>
      <c r="L34" s="3">
        <f t="shared" si="3"/>
        <v>2</v>
      </c>
      <c r="M34" s="3"/>
      <c r="N34" s="3"/>
      <c r="O34" s="3"/>
      <c r="P34" s="3"/>
      <c r="Q34" s="3"/>
      <c r="R34" s="3"/>
      <c r="S34" s="4"/>
      <c r="T34" s="4"/>
      <c r="U34" s="3">
        <v>1</v>
      </c>
      <c r="V34" s="3"/>
      <c r="W34" s="3"/>
      <c r="X34" s="4"/>
      <c r="Y34" s="3"/>
      <c r="Z34" s="3">
        <v>1</v>
      </c>
      <c r="AA34" s="3"/>
      <c r="AB34" s="4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6"/>
    </row>
    <row r="35" spans="1:47">
      <c r="A35">
        <v>1160</v>
      </c>
      <c r="B35">
        <v>47035.07</v>
      </c>
      <c r="C35">
        <v>1155</v>
      </c>
      <c r="D35">
        <v>2457.5</v>
      </c>
      <c r="E35" s="3" t="e">
        <f t="shared" si="0"/>
        <v>#VALUE!</v>
      </c>
      <c r="F35" s="3">
        <v>4</v>
      </c>
      <c r="G35" s="3">
        <f t="shared" si="1"/>
        <v>3</v>
      </c>
      <c r="H35" s="3">
        <v>3</v>
      </c>
      <c r="I35" s="3">
        <v>0</v>
      </c>
      <c r="J35" s="3">
        <v>4</v>
      </c>
      <c r="K35" s="3">
        <f t="shared" si="2"/>
        <v>12</v>
      </c>
      <c r="L35" s="3">
        <f t="shared" si="3"/>
        <v>3</v>
      </c>
      <c r="M35" s="3">
        <v>1</v>
      </c>
      <c r="N35" s="3"/>
      <c r="O35" s="3"/>
      <c r="P35" s="3"/>
      <c r="Q35" s="3"/>
      <c r="R35" s="3"/>
      <c r="S35" s="4"/>
      <c r="T35" s="4"/>
      <c r="U35" s="3">
        <v>1</v>
      </c>
      <c r="V35" s="3"/>
      <c r="W35" s="3"/>
      <c r="X35" s="4"/>
      <c r="Y35" s="3"/>
      <c r="Z35" s="3"/>
      <c r="AA35" s="3">
        <v>1</v>
      </c>
      <c r="AB35" s="4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6"/>
    </row>
    <row r="36" spans="1:47">
      <c r="A36">
        <v>1190</v>
      </c>
      <c r="B36">
        <v>48461.22</v>
      </c>
      <c r="C36">
        <v>1190</v>
      </c>
      <c r="D36">
        <v>2457.85</v>
      </c>
      <c r="E36" s="3" t="e">
        <f t="shared" si="0"/>
        <v>#VALUE!</v>
      </c>
      <c r="F36" s="3">
        <v>8.5</v>
      </c>
      <c r="G36" s="3">
        <f t="shared" si="1"/>
        <v>2</v>
      </c>
      <c r="H36" s="3">
        <v>3</v>
      </c>
      <c r="I36" s="3">
        <v>0</v>
      </c>
      <c r="J36" s="3">
        <v>4</v>
      </c>
      <c r="K36" s="3">
        <f t="shared" si="2"/>
        <v>17</v>
      </c>
      <c r="L36" s="3">
        <f t="shared" si="3"/>
        <v>3</v>
      </c>
      <c r="M36" s="3"/>
      <c r="N36" s="3"/>
      <c r="O36" s="3"/>
      <c r="P36" s="3"/>
      <c r="Q36" s="3"/>
      <c r="R36" s="3"/>
      <c r="S36" s="4"/>
      <c r="T36" s="4"/>
      <c r="U36" s="3">
        <v>1</v>
      </c>
      <c r="V36" s="3"/>
      <c r="W36" s="3"/>
      <c r="X36" s="4"/>
      <c r="Y36" s="3"/>
      <c r="Z36" s="3"/>
      <c r="AA36" s="3">
        <v>1</v>
      </c>
      <c r="AB36" s="4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6"/>
    </row>
    <row r="37" spans="1:47">
      <c r="A37">
        <v>1230</v>
      </c>
      <c r="B37">
        <v>31104.240000000002</v>
      </c>
      <c r="C37">
        <v>1225</v>
      </c>
      <c r="D37">
        <v>2458.1999999999998</v>
      </c>
      <c r="E37" s="3">
        <v>2458.1999999999998</v>
      </c>
      <c r="F37" s="3">
        <v>6.1</v>
      </c>
      <c r="G37" s="3">
        <f t="shared" si="1"/>
        <v>3</v>
      </c>
      <c r="H37" s="3">
        <v>3</v>
      </c>
      <c r="I37" s="3">
        <v>1</v>
      </c>
      <c r="J37" s="3">
        <v>4</v>
      </c>
      <c r="K37" s="3">
        <f t="shared" si="2"/>
        <v>18.299999999999997</v>
      </c>
      <c r="L37" s="3">
        <f t="shared" si="3"/>
        <v>2</v>
      </c>
      <c r="M37" s="3"/>
      <c r="N37" s="3"/>
      <c r="O37" s="3"/>
      <c r="P37" s="3"/>
      <c r="Q37" s="3"/>
      <c r="R37" s="3"/>
      <c r="S37" s="4"/>
      <c r="T37" s="4"/>
      <c r="U37" s="3">
        <v>1</v>
      </c>
      <c r="V37" s="3"/>
      <c r="W37" s="3"/>
      <c r="X37" s="4"/>
      <c r="Y37" s="3">
        <v>1</v>
      </c>
      <c r="Z37" s="3"/>
      <c r="AA37" s="3">
        <v>1</v>
      </c>
      <c r="AB37" s="4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6"/>
    </row>
  </sheetData>
  <sortState ref="D2:AJ37">
    <sortCondition ref="D1"/>
  </sortState>
  <phoneticPr fontId="3" type="noConversion"/>
  <pageMargins left="0.75" right="0.75" top="1" bottom="1" header="0.5" footer="0.5"/>
  <pageSetup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醇迪 单</dc:creator>
  <cp:lastModifiedBy>Windows User</cp:lastModifiedBy>
  <dcterms:created xsi:type="dcterms:W3CDTF">2018-11-09T21:22:12Z</dcterms:created>
  <dcterms:modified xsi:type="dcterms:W3CDTF">2018-11-27T21:49:45Z</dcterms:modified>
</cp:coreProperties>
</file>