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240" yWindow="240" windowWidth="25365" windowHeight="14400" tabRatio="500"/>
  </bookViews>
  <sheets>
    <sheet name="工作表1" sheetId="1" r:id="rId1"/>
  </sheet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52" i="1" l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6" i="1"/>
  <c r="L5" i="1"/>
  <c r="L4" i="1"/>
  <c r="L3" i="1"/>
  <c r="L2" i="1"/>
  <c r="L53" i="1"/>
  <c r="G48" i="1"/>
  <c r="K48" i="1" s="1"/>
  <c r="G2" i="1" l="1"/>
  <c r="K2" i="1" s="1"/>
  <c r="G3" i="1"/>
  <c r="K3" i="1" s="1"/>
  <c r="G4" i="1"/>
  <c r="K4" i="1" s="1"/>
  <c r="G5" i="1"/>
  <c r="K5" i="1" s="1"/>
  <c r="G6" i="1"/>
  <c r="K6" i="1" s="1"/>
  <c r="G7" i="1"/>
  <c r="K7" i="1" s="1"/>
  <c r="G8" i="1"/>
  <c r="K8" i="1" s="1"/>
  <c r="G9" i="1"/>
  <c r="K9" i="1" s="1"/>
  <c r="G10" i="1"/>
  <c r="K10" i="1" s="1"/>
  <c r="G11" i="1"/>
  <c r="K11" i="1" s="1"/>
  <c r="G12" i="1"/>
  <c r="K12" i="1" s="1"/>
  <c r="G13" i="1"/>
  <c r="K13" i="1" s="1"/>
  <c r="G14" i="1"/>
  <c r="K14" i="1" s="1"/>
  <c r="G15" i="1"/>
  <c r="K15" i="1" s="1"/>
  <c r="G16" i="1"/>
  <c r="K16" i="1" s="1"/>
  <c r="G17" i="1"/>
  <c r="K17" i="1" s="1"/>
  <c r="G18" i="1"/>
  <c r="K18" i="1" s="1"/>
  <c r="G19" i="1"/>
  <c r="K19" i="1" s="1"/>
  <c r="G20" i="1"/>
  <c r="K20" i="1" s="1"/>
  <c r="G21" i="1"/>
  <c r="K21" i="1" s="1"/>
  <c r="G22" i="1"/>
  <c r="K22" i="1" s="1"/>
  <c r="G23" i="1"/>
  <c r="K23" i="1" s="1"/>
  <c r="G24" i="1"/>
  <c r="K24" i="1" s="1"/>
  <c r="G25" i="1"/>
  <c r="K25" i="1" s="1"/>
  <c r="G26" i="1"/>
  <c r="K26" i="1" s="1"/>
  <c r="G27" i="1"/>
  <c r="K27" i="1" s="1"/>
  <c r="G28" i="1"/>
  <c r="K28" i="1" s="1"/>
  <c r="G29" i="1"/>
  <c r="K29" i="1" s="1"/>
  <c r="G30" i="1"/>
  <c r="K30" i="1" s="1"/>
  <c r="G31" i="1"/>
  <c r="K31" i="1" s="1"/>
  <c r="G32" i="1"/>
  <c r="K32" i="1" s="1"/>
  <c r="G33" i="1"/>
  <c r="K33" i="1" s="1"/>
  <c r="G34" i="1"/>
  <c r="K34" i="1" s="1"/>
  <c r="G35" i="1"/>
  <c r="K35" i="1" s="1"/>
  <c r="G36" i="1"/>
  <c r="K36" i="1" s="1"/>
  <c r="G37" i="1"/>
  <c r="K37" i="1" s="1"/>
  <c r="G38" i="1"/>
  <c r="K38" i="1" s="1"/>
  <c r="G39" i="1"/>
  <c r="K39" i="1" s="1"/>
  <c r="G40" i="1"/>
  <c r="K40" i="1" s="1"/>
  <c r="G41" i="1"/>
  <c r="K41" i="1" s="1"/>
  <c r="G42" i="1"/>
  <c r="K42" i="1" s="1"/>
  <c r="G43" i="1"/>
  <c r="K43" i="1" s="1"/>
  <c r="G44" i="1"/>
  <c r="K44" i="1" s="1"/>
  <c r="G45" i="1"/>
  <c r="K45" i="1" s="1"/>
  <c r="G46" i="1"/>
  <c r="K46" i="1" s="1"/>
  <c r="G47" i="1"/>
  <c r="K47" i="1" s="1"/>
  <c r="G49" i="1"/>
  <c r="K49" i="1" s="1"/>
  <c r="G50" i="1"/>
  <c r="K50" i="1" s="1"/>
  <c r="G51" i="1"/>
  <c r="K51" i="1" s="1"/>
  <c r="G52" i="1"/>
  <c r="K52" i="1" s="1"/>
  <c r="G53" i="1"/>
  <c r="K53" i="1" s="1"/>
  <c r="E2" i="1" l="1"/>
  <c r="E3" i="1" s="1"/>
  <c r="E4" i="1" s="1"/>
  <c r="E5" i="1" s="1"/>
  <c r="E6" i="1" s="1"/>
  <c r="E7" i="1" s="1"/>
  <c r="E8" i="1" s="1"/>
  <c r="E9" i="1" s="1"/>
  <c r="E10" i="1" s="1"/>
  <c r="E11" i="1" s="1"/>
  <c r="E12" i="1" s="1"/>
  <c r="E13" i="1" s="1"/>
  <c r="E14" i="1" s="1"/>
  <c r="E15" i="1" s="1"/>
  <c r="E16" i="1" s="1"/>
  <c r="E17" i="1" s="1"/>
  <c r="E18" i="1" s="1"/>
  <c r="E19" i="1" s="1"/>
  <c r="E20" i="1" s="1"/>
  <c r="E21" i="1" s="1"/>
  <c r="E22" i="1" s="1"/>
  <c r="E23" i="1" s="1"/>
  <c r="E24" i="1" s="1"/>
  <c r="E25" i="1" s="1"/>
  <c r="E26" i="1" s="1"/>
  <c r="E27" i="1" s="1"/>
  <c r="E28" i="1" s="1"/>
  <c r="E29" i="1" s="1"/>
  <c r="E30" i="1" s="1"/>
  <c r="E31" i="1" s="1"/>
  <c r="E32" i="1" s="1"/>
  <c r="E33" i="1" s="1"/>
  <c r="E34" i="1" s="1"/>
  <c r="E35" i="1" s="1"/>
  <c r="E36" i="1" s="1"/>
  <c r="E37" i="1" s="1"/>
  <c r="E38" i="1" s="1"/>
  <c r="E39" i="1" s="1"/>
  <c r="E40" i="1" s="1"/>
  <c r="E41" i="1" s="1"/>
  <c r="E42" i="1" s="1"/>
  <c r="E43" i="1" s="1"/>
  <c r="E44" i="1" s="1"/>
  <c r="E45" i="1" s="1"/>
  <c r="E46" i="1" s="1"/>
  <c r="E47" i="1" s="1"/>
  <c r="E48" i="1" s="1"/>
  <c r="E49" i="1" s="1"/>
  <c r="E50" i="1" s="1"/>
  <c r="E51" i="1" s="1"/>
  <c r="E52" i="1" s="1"/>
</calcChain>
</file>

<file path=xl/sharedStrings.xml><?xml version="1.0" encoding="utf-8"?>
<sst xmlns="http://schemas.openxmlformats.org/spreadsheetml/2006/main" count="47" uniqueCount="47">
  <si>
    <t>Depth</t>
  </si>
  <si>
    <t>mm</t>
    <phoneticPr fontId="3" type="noConversion"/>
  </si>
  <si>
    <t>div</t>
  </si>
  <si>
    <t>BI</t>
  </si>
  <si>
    <t>BI2</t>
  </si>
  <si>
    <t>GS</t>
  </si>
  <si>
    <r>
      <t>A</t>
    </r>
    <r>
      <rPr>
        <b/>
        <sz val="10"/>
        <rFont val="Verdana"/>
        <family val="2"/>
      </rPr>
      <t>r</t>
    </r>
    <phoneticPr fontId="3" type="noConversion"/>
  </si>
  <si>
    <t>Sk</t>
  </si>
  <si>
    <t>Di</t>
  </si>
  <si>
    <t>Po</t>
  </si>
  <si>
    <t>Si</t>
  </si>
  <si>
    <t>Pa</t>
  </si>
  <si>
    <t>menisc</t>
  </si>
  <si>
    <t>df</t>
  </si>
  <si>
    <t>Pl</t>
  </si>
  <si>
    <t>Th</t>
  </si>
  <si>
    <t>Cry</t>
  </si>
  <si>
    <t>Ta</t>
  </si>
  <si>
    <t>Cy</t>
  </si>
  <si>
    <t>Te</t>
  </si>
  <si>
    <t>Sc</t>
  </si>
  <si>
    <t>He</t>
  </si>
  <si>
    <t>Ph</t>
  </si>
  <si>
    <t>As</t>
  </si>
  <si>
    <t>Rh</t>
  </si>
  <si>
    <t>Zo</t>
  </si>
  <si>
    <t>Ch</t>
  </si>
  <si>
    <t>Co</t>
  </si>
  <si>
    <t>psol</t>
  </si>
  <si>
    <t>rhl</t>
  </si>
  <si>
    <t>BD</t>
  </si>
  <si>
    <t>CSI</t>
  </si>
  <si>
    <t>SSI</t>
  </si>
  <si>
    <t>ZSI</t>
  </si>
  <si>
    <t>NSI</t>
  </si>
  <si>
    <t>Notes</t>
  </si>
  <si>
    <r>
      <t>GS=grain size: 1 clay, 2 silt, 3 sand</t>
    </r>
    <r>
      <rPr>
        <sz val="10"/>
        <rFont val="Verdana"/>
        <family val="2"/>
      </rPr>
      <t>, 4 sand with mud interbeds, 5 mud with sand interbeds</t>
    </r>
    <phoneticPr fontId="3" type="noConversion"/>
  </si>
  <si>
    <t>BD = Behavioural Diversity</t>
  </si>
  <si>
    <t>CSI = Cruziana Similarity Index</t>
  </si>
  <si>
    <t>Depth</t>
    <phoneticPr fontId="2" type="noConversion"/>
  </si>
  <si>
    <t>SDI</t>
    <phoneticPr fontId="2" type="noConversion"/>
  </si>
  <si>
    <r>
      <t>G</t>
    </r>
    <r>
      <rPr>
        <b/>
        <sz val="10"/>
        <rFont val="Verdana"/>
        <family val="2"/>
      </rPr>
      <t>y</t>
    </r>
    <phoneticPr fontId="2" type="noConversion"/>
  </si>
  <si>
    <r>
      <t>L</t>
    </r>
    <r>
      <rPr>
        <b/>
        <sz val="10"/>
        <rFont val="Verdana"/>
        <family val="2"/>
      </rPr>
      <t>i</t>
    </r>
    <phoneticPr fontId="2" type="noConversion"/>
  </si>
  <si>
    <r>
      <t>V</t>
    </r>
    <r>
      <rPr>
        <b/>
        <sz val="10"/>
        <rFont val="Verdana"/>
        <family val="2"/>
      </rPr>
      <t>ariability</t>
    </r>
    <phoneticPr fontId="2" type="noConversion"/>
  </si>
  <si>
    <t>Approximate Depth (cm; Fudged)</t>
  </si>
  <si>
    <t>Fe</t>
  </si>
  <si>
    <t>Length in cm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</si>
</sst>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2"/>
      <color theme="1"/>
      <name val="Calibri"/>
      <family val="2"/>
      <charset val="134"/>
      <scheme val="minor"/>
    </font>
    <font>
      <b/>
      <sz val="10"/>
      <name val="Verdana"/>
      <family val="2"/>
    </font>
    <font>
      <sz val="9"/>
      <name val="Calibri"/>
      <family val="2"/>
      <charset val="134"/>
      <scheme val="minor"/>
    </font>
    <font>
      <sz val="9"/>
      <name val="宋体"/>
      <family val="3"/>
      <charset val="134"/>
    </font>
    <font>
      <sz val="10"/>
      <name val="Verdana"/>
      <family val="2"/>
    </font>
    <font>
      <b/>
      <sz val="10"/>
      <color rgb="FFDD0806"/>
      <name val="Verdana"/>
      <family val="2"/>
    </font>
    <font>
      <u/>
      <sz val="12"/>
      <color theme="10"/>
      <name val="Calibri"/>
      <family val="2"/>
      <charset val="134"/>
      <scheme val="minor"/>
    </font>
    <font>
      <u/>
      <sz val="12"/>
      <color theme="11"/>
      <name val="Calibri"/>
      <family val="2"/>
      <charset val="134"/>
      <scheme val="minor"/>
    </font>
    <font>
      <sz val="10"/>
      <name val="Verdana"/>
      <family val="2"/>
    </font>
    <font>
      <b/>
      <sz val="10"/>
      <name val="Verdana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10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0" fillId="0" borderId="0" xfId="0" applyFont="1" applyAlignment="1"/>
    <xf numFmtId="0" fontId="5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0" fillId="2" borderId="0" xfId="0" applyFont="1" applyFill="1" applyAlignment="1">
      <alignment vertical="center"/>
    </xf>
  </cellXfs>
  <cellStyles count="5">
    <cellStyle name="Followed Hyperlink" xfId="2" builtinId="9" hidden="1"/>
    <cellStyle name="Followed Hyperlink" xfId="4" builtinId="9" hidden="1"/>
    <cellStyle name="Hyperlink" xfId="1" builtinId="8" hidden="1"/>
    <cellStyle name="Hyperlink" xfId="3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SDI vs. Depth</c:v>
          </c:tx>
          <c:marker>
            <c:symbol val="none"/>
          </c:marker>
          <c:cat>
            <c:numRef>
              <c:f>工作表1!$D$2:$D$53</c:f>
              <c:numCache>
                <c:formatCode>General</c:formatCode>
                <c:ptCount val="52"/>
                <c:pt idx="0">
                  <c:v>2169.1500000000046</c:v>
                </c:pt>
                <c:pt idx="1">
                  <c:v>2169.5000000000045</c:v>
                </c:pt>
                <c:pt idx="2">
                  <c:v>2169.8500000000045</c:v>
                </c:pt>
                <c:pt idx="3">
                  <c:v>2170.2000000000044</c:v>
                </c:pt>
                <c:pt idx="4">
                  <c:v>2170.5500000000043</c:v>
                </c:pt>
                <c:pt idx="5">
                  <c:v>2170.9000000000042</c:v>
                </c:pt>
                <c:pt idx="6">
                  <c:v>2171.2500000000041</c:v>
                </c:pt>
                <c:pt idx="7">
                  <c:v>2171.600000000004</c:v>
                </c:pt>
                <c:pt idx="8">
                  <c:v>2171.9500000000039</c:v>
                </c:pt>
                <c:pt idx="9">
                  <c:v>2172.3000000000038</c:v>
                </c:pt>
                <c:pt idx="10">
                  <c:v>2172.6500000000037</c:v>
                </c:pt>
                <c:pt idx="11">
                  <c:v>2173.0000000000036</c:v>
                </c:pt>
                <c:pt idx="12">
                  <c:v>2173.3500000000035</c:v>
                </c:pt>
                <c:pt idx="13">
                  <c:v>2173.7000000000035</c:v>
                </c:pt>
                <c:pt idx="14">
                  <c:v>2174.0500000000034</c:v>
                </c:pt>
                <c:pt idx="15">
                  <c:v>2174.4000000000033</c:v>
                </c:pt>
                <c:pt idx="16">
                  <c:v>2174.7500000000032</c:v>
                </c:pt>
                <c:pt idx="17">
                  <c:v>2175.1000000000031</c:v>
                </c:pt>
                <c:pt idx="18">
                  <c:v>2175.450000000003</c:v>
                </c:pt>
                <c:pt idx="19">
                  <c:v>2175.8000000000029</c:v>
                </c:pt>
                <c:pt idx="20">
                  <c:v>2176.1500000000028</c:v>
                </c:pt>
                <c:pt idx="21">
                  <c:v>2176.5000000000027</c:v>
                </c:pt>
                <c:pt idx="22">
                  <c:v>2176.8500000000026</c:v>
                </c:pt>
                <c:pt idx="23">
                  <c:v>2177.2000000000025</c:v>
                </c:pt>
                <c:pt idx="24">
                  <c:v>2177.5500000000025</c:v>
                </c:pt>
                <c:pt idx="25">
                  <c:v>2177.9000000000024</c:v>
                </c:pt>
                <c:pt idx="26">
                  <c:v>2178.2500000000023</c:v>
                </c:pt>
                <c:pt idx="27">
                  <c:v>2178.6000000000022</c:v>
                </c:pt>
                <c:pt idx="28">
                  <c:v>2178.9500000000021</c:v>
                </c:pt>
                <c:pt idx="29">
                  <c:v>2179.300000000002</c:v>
                </c:pt>
                <c:pt idx="30">
                  <c:v>2179.6500000000019</c:v>
                </c:pt>
                <c:pt idx="31">
                  <c:v>2180.0000000000018</c:v>
                </c:pt>
                <c:pt idx="32">
                  <c:v>2180.3500000000017</c:v>
                </c:pt>
                <c:pt idx="33">
                  <c:v>2180.7000000000016</c:v>
                </c:pt>
                <c:pt idx="34">
                  <c:v>2181.0500000000015</c:v>
                </c:pt>
                <c:pt idx="35">
                  <c:v>2181.4000000000015</c:v>
                </c:pt>
                <c:pt idx="36">
                  <c:v>2181.7500000000014</c:v>
                </c:pt>
                <c:pt idx="37">
                  <c:v>2182.1000000000013</c:v>
                </c:pt>
                <c:pt idx="38">
                  <c:v>2182.4500000000012</c:v>
                </c:pt>
                <c:pt idx="39">
                  <c:v>2182.8000000000011</c:v>
                </c:pt>
                <c:pt idx="40">
                  <c:v>2183.150000000001</c:v>
                </c:pt>
                <c:pt idx="41">
                  <c:v>2183.5000000000009</c:v>
                </c:pt>
                <c:pt idx="42">
                  <c:v>2183.8500000000008</c:v>
                </c:pt>
                <c:pt idx="43">
                  <c:v>2184.2000000000007</c:v>
                </c:pt>
                <c:pt idx="44">
                  <c:v>2184.5500000000006</c:v>
                </c:pt>
                <c:pt idx="45">
                  <c:v>2184.9000000000005</c:v>
                </c:pt>
                <c:pt idx="46">
                  <c:v>2185.2500000000005</c:v>
                </c:pt>
                <c:pt idx="47">
                  <c:v>2185.6000000000004</c:v>
                </c:pt>
                <c:pt idx="48">
                  <c:v>2185.9500000000003</c:v>
                </c:pt>
                <c:pt idx="49">
                  <c:v>2186.3000000000002</c:v>
                </c:pt>
                <c:pt idx="50">
                  <c:v>2186.65</c:v>
                </c:pt>
                <c:pt idx="51">
                  <c:v>2187</c:v>
                </c:pt>
              </c:numCache>
            </c:numRef>
          </c:cat>
          <c:val>
            <c:numRef>
              <c:f>工作表1!$K$2:$K$53</c:f>
              <c:numCache>
                <c:formatCode>General</c:formatCode>
                <c:ptCount val="52"/>
                <c:pt idx="0">
                  <c:v>1</c:v>
                </c:pt>
                <c:pt idx="1">
                  <c:v>9.6</c:v>
                </c:pt>
                <c:pt idx="2">
                  <c:v>6</c:v>
                </c:pt>
                <c:pt idx="3">
                  <c:v>18.899999999999999</c:v>
                </c:pt>
                <c:pt idx="4">
                  <c:v>24.8</c:v>
                </c:pt>
                <c:pt idx="5">
                  <c:v>12</c:v>
                </c:pt>
                <c:pt idx="6">
                  <c:v>3.3</c:v>
                </c:pt>
                <c:pt idx="7">
                  <c:v>3.8</c:v>
                </c:pt>
                <c:pt idx="8">
                  <c:v>5.8</c:v>
                </c:pt>
                <c:pt idx="9">
                  <c:v>4.5999999999999996</c:v>
                </c:pt>
                <c:pt idx="10">
                  <c:v>6.4</c:v>
                </c:pt>
                <c:pt idx="11">
                  <c:v>6</c:v>
                </c:pt>
                <c:pt idx="12">
                  <c:v>11.2</c:v>
                </c:pt>
                <c:pt idx="13">
                  <c:v>3.1</c:v>
                </c:pt>
                <c:pt idx="14">
                  <c:v>3.2</c:v>
                </c:pt>
                <c:pt idx="15">
                  <c:v>13.5</c:v>
                </c:pt>
                <c:pt idx="16">
                  <c:v>2.6</c:v>
                </c:pt>
                <c:pt idx="17">
                  <c:v>3</c:v>
                </c:pt>
                <c:pt idx="18">
                  <c:v>4.3</c:v>
                </c:pt>
                <c:pt idx="19">
                  <c:v>2.1</c:v>
                </c:pt>
                <c:pt idx="20">
                  <c:v>5.4</c:v>
                </c:pt>
                <c:pt idx="21">
                  <c:v>3.3000000000000003</c:v>
                </c:pt>
                <c:pt idx="22">
                  <c:v>8.4</c:v>
                </c:pt>
                <c:pt idx="23">
                  <c:v>6</c:v>
                </c:pt>
                <c:pt idx="24">
                  <c:v>4</c:v>
                </c:pt>
                <c:pt idx="25">
                  <c:v>7.4</c:v>
                </c:pt>
                <c:pt idx="26">
                  <c:v>7.2</c:v>
                </c:pt>
                <c:pt idx="27">
                  <c:v>8.1999999999999993</c:v>
                </c:pt>
                <c:pt idx="28">
                  <c:v>10.199999999999999</c:v>
                </c:pt>
                <c:pt idx="29">
                  <c:v>16.799999999999997</c:v>
                </c:pt>
                <c:pt idx="30">
                  <c:v>10.8</c:v>
                </c:pt>
                <c:pt idx="31">
                  <c:v>9.3000000000000007</c:v>
                </c:pt>
                <c:pt idx="32">
                  <c:v>6.8</c:v>
                </c:pt>
                <c:pt idx="33">
                  <c:v>3.4</c:v>
                </c:pt>
                <c:pt idx="34">
                  <c:v>4</c:v>
                </c:pt>
                <c:pt idx="35">
                  <c:v>3.4</c:v>
                </c:pt>
                <c:pt idx="36">
                  <c:v>6.2</c:v>
                </c:pt>
                <c:pt idx="37">
                  <c:v>23.700000000000003</c:v>
                </c:pt>
                <c:pt idx="38">
                  <c:v>5.8</c:v>
                </c:pt>
                <c:pt idx="39">
                  <c:v>17.399999999999999</c:v>
                </c:pt>
                <c:pt idx="40">
                  <c:v>21</c:v>
                </c:pt>
                <c:pt idx="41">
                  <c:v>11.399999999999999</c:v>
                </c:pt>
                <c:pt idx="42">
                  <c:v>20.700000000000003</c:v>
                </c:pt>
                <c:pt idx="43">
                  <c:v>12</c:v>
                </c:pt>
                <c:pt idx="44">
                  <c:v>10.8</c:v>
                </c:pt>
                <c:pt idx="45">
                  <c:v>18.8</c:v>
                </c:pt>
                <c:pt idx="46">
                  <c:v>12</c:v>
                </c:pt>
                <c:pt idx="47">
                  <c:v>15</c:v>
                </c:pt>
                <c:pt idx="48">
                  <c:v>14.700000000000001</c:v>
                </c:pt>
                <c:pt idx="49">
                  <c:v>1</c:v>
                </c:pt>
                <c:pt idx="50">
                  <c:v>11.100000000000001</c:v>
                </c:pt>
                <c:pt idx="51">
                  <c:v>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/>
        <c:marker val="1"/>
        <c:smooth val="0"/>
        <c:axId val="140636928"/>
        <c:axId val="140638848"/>
      </c:lineChart>
      <c:catAx>
        <c:axId val="1406369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altLang="zh-CN"/>
                  <a:t>Depth (m)</a:t>
                </a:r>
                <a:endParaRPr lang="zh-CN" altLang="en-US"/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40638848"/>
        <c:crosses val="autoZero"/>
        <c:auto val="1"/>
        <c:lblAlgn val="ctr"/>
        <c:lblOffset val="100"/>
        <c:noMultiLvlLbl val="0"/>
      </c:catAx>
      <c:valAx>
        <c:axId val="14063884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altLang="zh-CN"/>
                  <a:t>SDI</a:t>
                </a:r>
                <a:endParaRPr lang="zh-CN" altLang="en-US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40636928"/>
        <c:crosses val="autoZero"/>
        <c:crossBetween val="between"/>
      </c:valAx>
      <c:spPr>
        <a:ln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93528627777777773"/>
          <c:y val="0.90907583333333319"/>
          <c:w val="5.9069277777777776E-2"/>
          <c:h val="6.3792500000000002E-2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3616833333333332E-2"/>
          <c:y val="3.9167222222222221E-2"/>
          <c:w val="0.89585905555555556"/>
          <c:h val="0.72807861111111116"/>
        </c:manualLayout>
      </c:layout>
      <c:lineChart>
        <c:grouping val="standard"/>
        <c:varyColors val="0"/>
        <c:ser>
          <c:idx val="0"/>
          <c:order val="0"/>
          <c:tx>
            <c:v>Diversity vs. Depth</c:v>
          </c:tx>
          <c:cat>
            <c:numRef>
              <c:f>工作表1!$D$2:$D$53</c:f>
              <c:numCache>
                <c:formatCode>General</c:formatCode>
                <c:ptCount val="52"/>
                <c:pt idx="0">
                  <c:v>2169.1500000000046</c:v>
                </c:pt>
                <c:pt idx="1">
                  <c:v>2169.5000000000045</c:v>
                </c:pt>
                <c:pt idx="2">
                  <c:v>2169.8500000000045</c:v>
                </c:pt>
                <c:pt idx="3">
                  <c:v>2170.2000000000044</c:v>
                </c:pt>
                <c:pt idx="4">
                  <c:v>2170.5500000000043</c:v>
                </c:pt>
                <c:pt idx="5">
                  <c:v>2170.9000000000042</c:v>
                </c:pt>
                <c:pt idx="6">
                  <c:v>2171.2500000000041</c:v>
                </c:pt>
                <c:pt idx="7">
                  <c:v>2171.600000000004</c:v>
                </c:pt>
                <c:pt idx="8">
                  <c:v>2171.9500000000039</c:v>
                </c:pt>
                <c:pt idx="9">
                  <c:v>2172.3000000000038</c:v>
                </c:pt>
                <c:pt idx="10">
                  <c:v>2172.6500000000037</c:v>
                </c:pt>
                <c:pt idx="11">
                  <c:v>2173.0000000000036</c:v>
                </c:pt>
                <c:pt idx="12">
                  <c:v>2173.3500000000035</c:v>
                </c:pt>
                <c:pt idx="13">
                  <c:v>2173.7000000000035</c:v>
                </c:pt>
                <c:pt idx="14">
                  <c:v>2174.0500000000034</c:v>
                </c:pt>
                <c:pt idx="15">
                  <c:v>2174.4000000000033</c:v>
                </c:pt>
                <c:pt idx="16">
                  <c:v>2174.7500000000032</c:v>
                </c:pt>
                <c:pt idx="17">
                  <c:v>2175.1000000000031</c:v>
                </c:pt>
                <c:pt idx="18">
                  <c:v>2175.450000000003</c:v>
                </c:pt>
                <c:pt idx="19">
                  <c:v>2175.8000000000029</c:v>
                </c:pt>
                <c:pt idx="20">
                  <c:v>2176.1500000000028</c:v>
                </c:pt>
                <c:pt idx="21">
                  <c:v>2176.5000000000027</c:v>
                </c:pt>
                <c:pt idx="22">
                  <c:v>2176.8500000000026</c:v>
                </c:pt>
                <c:pt idx="23">
                  <c:v>2177.2000000000025</c:v>
                </c:pt>
                <c:pt idx="24">
                  <c:v>2177.5500000000025</c:v>
                </c:pt>
                <c:pt idx="25">
                  <c:v>2177.9000000000024</c:v>
                </c:pt>
                <c:pt idx="26">
                  <c:v>2178.2500000000023</c:v>
                </c:pt>
                <c:pt idx="27">
                  <c:v>2178.6000000000022</c:v>
                </c:pt>
                <c:pt idx="28">
                  <c:v>2178.9500000000021</c:v>
                </c:pt>
                <c:pt idx="29">
                  <c:v>2179.300000000002</c:v>
                </c:pt>
                <c:pt idx="30">
                  <c:v>2179.6500000000019</c:v>
                </c:pt>
                <c:pt idx="31">
                  <c:v>2180.0000000000018</c:v>
                </c:pt>
                <c:pt idx="32">
                  <c:v>2180.3500000000017</c:v>
                </c:pt>
                <c:pt idx="33">
                  <c:v>2180.7000000000016</c:v>
                </c:pt>
                <c:pt idx="34">
                  <c:v>2181.0500000000015</c:v>
                </c:pt>
                <c:pt idx="35">
                  <c:v>2181.4000000000015</c:v>
                </c:pt>
                <c:pt idx="36">
                  <c:v>2181.7500000000014</c:v>
                </c:pt>
                <c:pt idx="37">
                  <c:v>2182.1000000000013</c:v>
                </c:pt>
                <c:pt idx="38">
                  <c:v>2182.4500000000012</c:v>
                </c:pt>
                <c:pt idx="39">
                  <c:v>2182.8000000000011</c:v>
                </c:pt>
                <c:pt idx="40">
                  <c:v>2183.150000000001</c:v>
                </c:pt>
                <c:pt idx="41">
                  <c:v>2183.5000000000009</c:v>
                </c:pt>
                <c:pt idx="42">
                  <c:v>2183.8500000000008</c:v>
                </c:pt>
                <c:pt idx="43">
                  <c:v>2184.2000000000007</c:v>
                </c:pt>
                <c:pt idx="44">
                  <c:v>2184.5500000000006</c:v>
                </c:pt>
                <c:pt idx="45">
                  <c:v>2184.9000000000005</c:v>
                </c:pt>
                <c:pt idx="46">
                  <c:v>2185.2500000000005</c:v>
                </c:pt>
                <c:pt idx="47">
                  <c:v>2185.6000000000004</c:v>
                </c:pt>
                <c:pt idx="48">
                  <c:v>2185.9500000000003</c:v>
                </c:pt>
                <c:pt idx="49">
                  <c:v>2186.3000000000002</c:v>
                </c:pt>
                <c:pt idx="50">
                  <c:v>2186.65</c:v>
                </c:pt>
                <c:pt idx="51">
                  <c:v>2187</c:v>
                </c:pt>
              </c:numCache>
            </c:numRef>
          </c:cat>
          <c:val>
            <c:numRef>
              <c:f>工作表1!$G$2:$G$53</c:f>
              <c:numCache>
                <c:formatCode>General</c:formatCode>
                <c:ptCount val="52"/>
                <c:pt idx="0">
                  <c:v>1</c:v>
                </c:pt>
                <c:pt idx="1">
                  <c:v>4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3</c:v>
                </c:pt>
                <c:pt idx="6">
                  <c:v>1</c:v>
                </c:pt>
                <c:pt idx="7">
                  <c:v>1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1</c:v>
                </c:pt>
                <c:pt idx="14">
                  <c:v>1</c:v>
                </c:pt>
                <c:pt idx="15">
                  <c:v>3</c:v>
                </c:pt>
                <c:pt idx="16">
                  <c:v>2</c:v>
                </c:pt>
                <c:pt idx="17">
                  <c:v>2</c:v>
                </c:pt>
                <c:pt idx="18">
                  <c:v>1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2</c:v>
                </c:pt>
                <c:pt idx="23">
                  <c:v>2</c:v>
                </c:pt>
                <c:pt idx="24">
                  <c:v>1</c:v>
                </c:pt>
                <c:pt idx="25">
                  <c:v>2</c:v>
                </c:pt>
                <c:pt idx="26">
                  <c:v>2</c:v>
                </c:pt>
                <c:pt idx="27">
                  <c:v>2</c:v>
                </c:pt>
                <c:pt idx="28">
                  <c:v>2</c:v>
                </c:pt>
                <c:pt idx="29">
                  <c:v>3</c:v>
                </c:pt>
                <c:pt idx="30">
                  <c:v>2</c:v>
                </c:pt>
                <c:pt idx="31">
                  <c:v>3</c:v>
                </c:pt>
                <c:pt idx="32">
                  <c:v>2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2</c:v>
                </c:pt>
                <c:pt idx="37">
                  <c:v>3</c:v>
                </c:pt>
                <c:pt idx="38">
                  <c:v>2</c:v>
                </c:pt>
                <c:pt idx="39">
                  <c:v>3</c:v>
                </c:pt>
                <c:pt idx="40">
                  <c:v>3</c:v>
                </c:pt>
                <c:pt idx="41">
                  <c:v>3</c:v>
                </c:pt>
                <c:pt idx="42">
                  <c:v>3</c:v>
                </c:pt>
                <c:pt idx="43">
                  <c:v>3</c:v>
                </c:pt>
                <c:pt idx="44">
                  <c:v>3</c:v>
                </c:pt>
                <c:pt idx="45">
                  <c:v>4</c:v>
                </c:pt>
                <c:pt idx="46">
                  <c:v>3</c:v>
                </c:pt>
                <c:pt idx="47">
                  <c:v>3</c:v>
                </c:pt>
                <c:pt idx="48">
                  <c:v>3</c:v>
                </c:pt>
                <c:pt idx="49">
                  <c:v>1</c:v>
                </c:pt>
                <c:pt idx="50">
                  <c:v>3</c:v>
                </c:pt>
                <c:pt idx="51">
                  <c:v>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/>
        <c:marker val="1"/>
        <c:smooth val="0"/>
        <c:axId val="138951680"/>
        <c:axId val="138953856"/>
      </c:lineChart>
      <c:catAx>
        <c:axId val="1389516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altLang="zh-CN"/>
                  <a:t>Depth (m)</a:t>
                </a:r>
                <a:endParaRPr lang="zh-CN" altLang="en-US"/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38953856"/>
        <c:crosses val="autoZero"/>
        <c:auto val="1"/>
        <c:lblAlgn val="ctr"/>
        <c:lblOffset val="100"/>
        <c:noMultiLvlLbl val="0"/>
      </c:catAx>
      <c:valAx>
        <c:axId val="13895385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altLang="zh-CN"/>
                  <a:t>Diversity</a:t>
                </a:r>
                <a:endParaRPr lang="zh-CN" altLang="en-US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38951680"/>
        <c:crosses val="autoZero"/>
        <c:crossBetween val="between"/>
      </c:valAx>
      <c:spPr>
        <a:ln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92100922222222226"/>
          <c:y val="0.91260361111111099"/>
          <c:w val="7.4757444444444446E-2"/>
          <c:h val="6.3792500000000002E-2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8963666666666665E-2"/>
          <c:y val="3.9167222222222221E-2"/>
          <c:w val="0.90082966666666664"/>
          <c:h val="0.72807861111111116"/>
        </c:manualLayout>
      </c:layout>
      <c:lineChart>
        <c:grouping val="standard"/>
        <c:varyColors val="0"/>
        <c:ser>
          <c:idx val="0"/>
          <c:order val="0"/>
          <c:tx>
            <c:v>Variability vs. Depth</c:v>
          </c:tx>
          <c:cat>
            <c:numRef>
              <c:f>工作表1!$D$2:$D$53</c:f>
              <c:numCache>
                <c:formatCode>General</c:formatCode>
                <c:ptCount val="52"/>
                <c:pt idx="0">
                  <c:v>2169.1500000000046</c:v>
                </c:pt>
                <c:pt idx="1">
                  <c:v>2169.5000000000045</c:v>
                </c:pt>
                <c:pt idx="2">
                  <c:v>2169.8500000000045</c:v>
                </c:pt>
                <c:pt idx="3">
                  <c:v>2170.2000000000044</c:v>
                </c:pt>
                <c:pt idx="4">
                  <c:v>2170.5500000000043</c:v>
                </c:pt>
                <c:pt idx="5">
                  <c:v>2170.9000000000042</c:v>
                </c:pt>
                <c:pt idx="6">
                  <c:v>2171.2500000000041</c:v>
                </c:pt>
                <c:pt idx="7">
                  <c:v>2171.600000000004</c:v>
                </c:pt>
                <c:pt idx="8">
                  <c:v>2171.9500000000039</c:v>
                </c:pt>
                <c:pt idx="9">
                  <c:v>2172.3000000000038</c:v>
                </c:pt>
                <c:pt idx="10">
                  <c:v>2172.6500000000037</c:v>
                </c:pt>
                <c:pt idx="11">
                  <c:v>2173.0000000000036</c:v>
                </c:pt>
                <c:pt idx="12">
                  <c:v>2173.3500000000035</c:v>
                </c:pt>
                <c:pt idx="13">
                  <c:v>2173.7000000000035</c:v>
                </c:pt>
                <c:pt idx="14">
                  <c:v>2174.0500000000034</c:v>
                </c:pt>
                <c:pt idx="15">
                  <c:v>2174.4000000000033</c:v>
                </c:pt>
                <c:pt idx="16">
                  <c:v>2174.7500000000032</c:v>
                </c:pt>
                <c:pt idx="17">
                  <c:v>2175.1000000000031</c:v>
                </c:pt>
                <c:pt idx="18">
                  <c:v>2175.450000000003</c:v>
                </c:pt>
                <c:pt idx="19">
                  <c:v>2175.8000000000029</c:v>
                </c:pt>
                <c:pt idx="20">
                  <c:v>2176.1500000000028</c:v>
                </c:pt>
                <c:pt idx="21">
                  <c:v>2176.5000000000027</c:v>
                </c:pt>
                <c:pt idx="22">
                  <c:v>2176.8500000000026</c:v>
                </c:pt>
                <c:pt idx="23">
                  <c:v>2177.2000000000025</c:v>
                </c:pt>
                <c:pt idx="24">
                  <c:v>2177.5500000000025</c:v>
                </c:pt>
                <c:pt idx="25">
                  <c:v>2177.9000000000024</c:v>
                </c:pt>
                <c:pt idx="26">
                  <c:v>2178.2500000000023</c:v>
                </c:pt>
                <c:pt idx="27">
                  <c:v>2178.6000000000022</c:v>
                </c:pt>
                <c:pt idx="28">
                  <c:v>2178.9500000000021</c:v>
                </c:pt>
                <c:pt idx="29">
                  <c:v>2179.300000000002</c:v>
                </c:pt>
                <c:pt idx="30">
                  <c:v>2179.6500000000019</c:v>
                </c:pt>
                <c:pt idx="31">
                  <c:v>2180.0000000000018</c:v>
                </c:pt>
                <c:pt idx="32">
                  <c:v>2180.3500000000017</c:v>
                </c:pt>
                <c:pt idx="33">
                  <c:v>2180.7000000000016</c:v>
                </c:pt>
                <c:pt idx="34">
                  <c:v>2181.0500000000015</c:v>
                </c:pt>
                <c:pt idx="35">
                  <c:v>2181.4000000000015</c:v>
                </c:pt>
                <c:pt idx="36">
                  <c:v>2181.7500000000014</c:v>
                </c:pt>
                <c:pt idx="37">
                  <c:v>2182.1000000000013</c:v>
                </c:pt>
                <c:pt idx="38">
                  <c:v>2182.4500000000012</c:v>
                </c:pt>
                <c:pt idx="39">
                  <c:v>2182.8000000000011</c:v>
                </c:pt>
                <c:pt idx="40">
                  <c:v>2183.150000000001</c:v>
                </c:pt>
                <c:pt idx="41">
                  <c:v>2183.5000000000009</c:v>
                </c:pt>
                <c:pt idx="42">
                  <c:v>2183.8500000000008</c:v>
                </c:pt>
                <c:pt idx="43">
                  <c:v>2184.2000000000007</c:v>
                </c:pt>
                <c:pt idx="44">
                  <c:v>2184.5500000000006</c:v>
                </c:pt>
                <c:pt idx="45">
                  <c:v>2184.9000000000005</c:v>
                </c:pt>
                <c:pt idx="46">
                  <c:v>2185.2500000000005</c:v>
                </c:pt>
                <c:pt idx="47">
                  <c:v>2185.6000000000004</c:v>
                </c:pt>
                <c:pt idx="48">
                  <c:v>2185.9500000000003</c:v>
                </c:pt>
                <c:pt idx="49">
                  <c:v>2186.3000000000002</c:v>
                </c:pt>
                <c:pt idx="50">
                  <c:v>2186.65</c:v>
                </c:pt>
                <c:pt idx="51">
                  <c:v>2187</c:v>
                </c:pt>
              </c:numCache>
            </c:numRef>
          </c:cat>
          <c:val>
            <c:numRef>
              <c:f>工作表1!$L$2:$L$53</c:f>
              <c:numCache>
                <c:formatCode>General</c:formatCode>
                <c:ptCount val="52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4</c:v>
                </c:pt>
                <c:pt idx="5">
                  <c:v>0</c:v>
                </c:pt>
                <c:pt idx="6">
                  <c:v>4</c:v>
                </c:pt>
                <c:pt idx="7">
                  <c:v>4</c:v>
                </c:pt>
                <c:pt idx="8">
                  <c:v>3</c:v>
                </c:pt>
                <c:pt idx="9">
                  <c:v>2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3</c:v>
                </c:pt>
                <c:pt idx="14">
                  <c:v>4</c:v>
                </c:pt>
                <c:pt idx="15">
                  <c:v>3</c:v>
                </c:pt>
                <c:pt idx="16">
                  <c:v>2</c:v>
                </c:pt>
                <c:pt idx="17">
                  <c:v>1</c:v>
                </c:pt>
                <c:pt idx="18">
                  <c:v>2</c:v>
                </c:pt>
                <c:pt idx="19">
                  <c:v>2</c:v>
                </c:pt>
                <c:pt idx="20">
                  <c:v>3</c:v>
                </c:pt>
                <c:pt idx="21">
                  <c:v>3</c:v>
                </c:pt>
                <c:pt idx="22">
                  <c:v>2</c:v>
                </c:pt>
                <c:pt idx="23">
                  <c:v>3</c:v>
                </c:pt>
                <c:pt idx="24">
                  <c:v>6</c:v>
                </c:pt>
                <c:pt idx="25">
                  <c:v>6</c:v>
                </c:pt>
                <c:pt idx="26">
                  <c:v>0</c:v>
                </c:pt>
                <c:pt idx="27">
                  <c:v>0</c:v>
                </c:pt>
                <c:pt idx="28">
                  <c:v>6</c:v>
                </c:pt>
                <c:pt idx="29">
                  <c:v>4</c:v>
                </c:pt>
                <c:pt idx="30">
                  <c:v>3</c:v>
                </c:pt>
                <c:pt idx="31">
                  <c:v>0</c:v>
                </c:pt>
                <c:pt idx="32">
                  <c:v>0</c:v>
                </c:pt>
                <c:pt idx="33">
                  <c:v>6</c:v>
                </c:pt>
                <c:pt idx="34">
                  <c:v>5</c:v>
                </c:pt>
                <c:pt idx="35">
                  <c:v>5</c:v>
                </c:pt>
                <c:pt idx="36">
                  <c:v>6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5</c:v>
                </c:pt>
                <c:pt idx="45">
                  <c:v>0</c:v>
                </c:pt>
                <c:pt idx="46">
                  <c:v>4</c:v>
                </c:pt>
                <c:pt idx="47">
                  <c:v>4</c:v>
                </c:pt>
                <c:pt idx="48">
                  <c:v>3</c:v>
                </c:pt>
                <c:pt idx="49">
                  <c:v>1</c:v>
                </c:pt>
                <c:pt idx="50">
                  <c:v>4</c:v>
                </c:pt>
                <c:pt idx="51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/>
        <c:marker val="1"/>
        <c:smooth val="0"/>
        <c:axId val="138991104"/>
        <c:axId val="138993024"/>
      </c:lineChart>
      <c:catAx>
        <c:axId val="1389911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altLang="zh-CN"/>
                  <a:t>Depth (m)</a:t>
                </a:r>
                <a:endParaRPr lang="zh-CN" altLang="en-US"/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38993024"/>
        <c:crosses val="autoZero"/>
        <c:auto val="1"/>
        <c:lblAlgn val="ctr"/>
        <c:lblOffset val="100"/>
        <c:noMultiLvlLbl val="0"/>
      </c:catAx>
      <c:valAx>
        <c:axId val="13899302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altLang="zh-CN"/>
                  <a:t>Variability</a:t>
                </a:r>
                <a:endParaRPr lang="zh-CN" altLang="en-US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38991104"/>
        <c:crosses val="autoZero"/>
        <c:crossBetween val="between"/>
      </c:valAx>
      <c:spPr>
        <a:ln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91709333333333332"/>
          <c:y val="0.91613138888888879"/>
          <c:w val="7.8673333333333331E-2"/>
          <c:h val="6.3792500000000002E-2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9669222222222222E-2"/>
          <c:y val="3.9167222222222221E-2"/>
          <c:w val="0.90170116666666666"/>
          <c:h val="0.72807861111111116"/>
        </c:manualLayout>
      </c:layout>
      <c:lineChart>
        <c:grouping val="standard"/>
        <c:varyColors val="0"/>
        <c:ser>
          <c:idx val="0"/>
          <c:order val="0"/>
          <c:tx>
            <c:v>Size vs. Depth</c:v>
          </c:tx>
          <c:marker>
            <c:symbol val="none"/>
          </c:marker>
          <c:cat>
            <c:numRef>
              <c:f>工作表1!$D$2:$D$53</c:f>
              <c:numCache>
                <c:formatCode>General</c:formatCode>
                <c:ptCount val="52"/>
                <c:pt idx="0">
                  <c:v>2169.1500000000046</c:v>
                </c:pt>
                <c:pt idx="1">
                  <c:v>2169.5000000000045</c:v>
                </c:pt>
                <c:pt idx="2">
                  <c:v>2169.8500000000045</c:v>
                </c:pt>
                <c:pt idx="3">
                  <c:v>2170.2000000000044</c:v>
                </c:pt>
                <c:pt idx="4">
                  <c:v>2170.5500000000043</c:v>
                </c:pt>
                <c:pt idx="5">
                  <c:v>2170.9000000000042</c:v>
                </c:pt>
                <c:pt idx="6">
                  <c:v>2171.2500000000041</c:v>
                </c:pt>
                <c:pt idx="7">
                  <c:v>2171.600000000004</c:v>
                </c:pt>
                <c:pt idx="8">
                  <c:v>2171.9500000000039</c:v>
                </c:pt>
                <c:pt idx="9">
                  <c:v>2172.3000000000038</c:v>
                </c:pt>
                <c:pt idx="10">
                  <c:v>2172.6500000000037</c:v>
                </c:pt>
                <c:pt idx="11">
                  <c:v>2173.0000000000036</c:v>
                </c:pt>
                <c:pt idx="12">
                  <c:v>2173.3500000000035</c:v>
                </c:pt>
                <c:pt idx="13">
                  <c:v>2173.7000000000035</c:v>
                </c:pt>
                <c:pt idx="14">
                  <c:v>2174.0500000000034</c:v>
                </c:pt>
                <c:pt idx="15">
                  <c:v>2174.4000000000033</c:v>
                </c:pt>
                <c:pt idx="16">
                  <c:v>2174.7500000000032</c:v>
                </c:pt>
                <c:pt idx="17">
                  <c:v>2175.1000000000031</c:v>
                </c:pt>
                <c:pt idx="18">
                  <c:v>2175.450000000003</c:v>
                </c:pt>
                <c:pt idx="19">
                  <c:v>2175.8000000000029</c:v>
                </c:pt>
                <c:pt idx="20">
                  <c:v>2176.1500000000028</c:v>
                </c:pt>
                <c:pt idx="21">
                  <c:v>2176.5000000000027</c:v>
                </c:pt>
                <c:pt idx="22">
                  <c:v>2176.8500000000026</c:v>
                </c:pt>
                <c:pt idx="23">
                  <c:v>2177.2000000000025</c:v>
                </c:pt>
                <c:pt idx="24">
                  <c:v>2177.5500000000025</c:v>
                </c:pt>
                <c:pt idx="25">
                  <c:v>2177.9000000000024</c:v>
                </c:pt>
                <c:pt idx="26">
                  <c:v>2178.2500000000023</c:v>
                </c:pt>
                <c:pt idx="27">
                  <c:v>2178.6000000000022</c:v>
                </c:pt>
                <c:pt idx="28">
                  <c:v>2178.9500000000021</c:v>
                </c:pt>
                <c:pt idx="29">
                  <c:v>2179.300000000002</c:v>
                </c:pt>
                <c:pt idx="30">
                  <c:v>2179.6500000000019</c:v>
                </c:pt>
                <c:pt idx="31">
                  <c:v>2180.0000000000018</c:v>
                </c:pt>
                <c:pt idx="32">
                  <c:v>2180.3500000000017</c:v>
                </c:pt>
                <c:pt idx="33">
                  <c:v>2180.7000000000016</c:v>
                </c:pt>
                <c:pt idx="34">
                  <c:v>2181.0500000000015</c:v>
                </c:pt>
                <c:pt idx="35">
                  <c:v>2181.4000000000015</c:v>
                </c:pt>
                <c:pt idx="36">
                  <c:v>2181.7500000000014</c:v>
                </c:pt>
                <c:pt idx="37">
                  <c:v>2182.1000000000013</c:v>
                </c:pt>
                <c:pt idx="38">
                  <c:v>2182.4500000000012</c:v>
                </c:pt>
                <c:pt idx="39">
                  <c:v>2182.8000000000011</c:v>
                </c:pt>
                <c:pt idx="40">
                  <c:v>2183.150000000001</c:v>
                </c:pt>
                <c:pt idx="41">
                  <c:v>2183.5000000000009</c:v>
                </c:pt>
                <c:pt idx="42">
                  <c:v>2183.8500000000008</c:v>
                </c:pt>
                <c:pt idx="43">
                  <c:v>2184.2000000000007</c:v>
                </c:pt>
                <c:pt idx="44">
                  <c:v>2184.5500000000006</c:v>
                </c:pt>
                <c:pt idx="45">
                  <c:v>2184.9000000000005</c:v>
                </c:pt>
                <c:pt idx="46">
                  <c:v>2185.2500000000005</c:v>
                </c:pt>
                <c:pt idx="47">
                  <c:v>2185.6000000000004</c:v>
                </c:pt>
                <c:pt idx="48">
                  <c:v>2185.9500000000003</c:v>
                </c:pt>
                <c:pt idx="49">
                  <c:v>2186.3000000000002</c:v>
                </c:pt>
                <c:pt idx="50">
                  <c:v>2186.65</c:v>
                </c:pt>
                <c:pt idx="51">
                  <c:v>2187</c:v>
                </c:pt>
              </c:numCache>
            </c:numRef>
          </c:cat>
          <c:val>
            <c:numRef>
              <c:f>工作表1!$F$2:$F$53</c:f>
              <c:numCache>
                <c:formatCode>General</c:formatCode>
                <c:ptCount val="52"/>
                <c:pt idx="0">
                  <c:v>1</c:v>
                </c:pt>
                <c:pt idx="1">
                  <c:v>2.4</c:v>
                </c:pt>
                <c:pt idx="2">
                  <c:v>3</c:v>
                </c:pt>
                <c:pt idx="3">
                  <c:v>6.3</c:v>
                </c:pt>
                <c:pt idx="4">
                  <c:v>6.2</c:v>
                </c:pt>
                <c:pt idx="5">
                  <c:v>4</c:v>
                </c:pt>
                <c:pt idx="6">
                  <c:v>3.3</c:v>
                </c:pt>
                <c:pt idx="7">
                  <c:v>3.8</c:v>
                </c:pt>
                <c:pt idx="8">
                  <c:v>2.9</c:v>
                </c:pt>
                <c:pt idx="9">
                  <c:v>2.2999999999999998</c:v>
                </c:pt>
                <c:pt idx="10">
                  <c:v>3.2</c:v>
                </c:pt>
                <c:pt idx="11">
                  <c:v>3</c:v>
                </c:pt>
                <c:pt idx="12">
                  <c:v>5.6</c:v>
                </c:pt>
                <c:pt idx="13">
                  <c:v>3.1</c:v>
                </c:pt>
                <c:pt idx="14">
                  <c:v>3.2</c:v>
                </c:pt>
                <c:pt idx="15">
                  <c:v>4.5</c:v>
                </c:pt>
                <c:pt idx="16">
                  <c:v>1.3</c:v>
                </c:pt>
                <c:pt idx="17">
                  <c:v>1.5</c:v>
                </c:pt>
                <c:pt idx="18">
                  <c:v>4.3</c:v>
                </c:pt>
                <c:pt idx="19">
                  <c:v>2.1</c:v>
                </c:pt>
                <c:pt idx="20">
                  <c:v>2.7</c:v>
                </c:pt>
                <c:pt idx="21">
                  <c:v>1.1000000000000001</c:v>
                </c:pt>
                <c:pt idx="22">
                  <c:v>4.2</c:v>
                </c:pt>
                <c:pt idx="23">
                  <c:v>3</c:v>
                </c:pt>
                <c:pt idx="24">
                  <c:v>4</c:v>
                </c:pt>
                <c:pt idx="25">
                  <c:v>3.7</c:v>
                </c:pt>
                <c:pt idx="26">
                  <c:v>3.6</c:v>
                </c:pt>
                <c:pt idx="27">
                  <c:v>4.0999999999999996</c:v>
                </c:pt>
                <c:pt idx="28">
                  <c:v>5.0999999999999996</c:v>
                </c:pt>
                <c:pt idx="29">
                  <c:v>5.6</c:v>
                </c:pt>
                <c:pt idx="30">
                  <c:v>5.4</c:v>
                </c:pt>
                <c:pt idx="31">
                  <c:v>3.1</c:v>
                </c:pt>
                <c:pt idx="32">
                  <c:v>3.4</c:v>
                </c:pt>
                <c:pt idx="33">
                  <c:v>3.4</c:v>
                </c:pt>
                <c:pt idx="34">
                  <c:v>4</c:v>
                </c:pt>
                <c:pt idx="35">
                  <c:v>3.4</c:v>
                </c:pt>
                <c:pt idx="36">
                  <c:v>3.1</c:v>
                </c:pt>
                <c:pt idx="37">
                  <c:v>7.9</c:v>
                </c:pt>
                <c:pt idx="38">
                  <c:v>2.9</c:v>
                </c:pt>
                <c:pt idx="39">
                  <c:v>5.8</c:v>
                </c:pt>
                <c:pt idx="40">
                  <c:v>7</c:v>
                </c:pt>
                <c:pt idx="41">
                  <c:v>3.8</c:v>
                </c:pt>
                <c:pt idx="42">
                  <c:v>6.9</c:v>
                </c:pt>
                <c:pt idx="43">
                  <c:v>4</c:v>
                </c:pt>
                <c:pt idx="44">
                  <c:v>3.6</c:v>
                </c:pt>
                <c:pt idx="45">
                  <c:v>4.7</c:v>
                </c:pt>
                <c:pt idx="46">
                  <c:v>4</c:v>
                </c:pt>
                <c:pt idx="47">
                  <c:v>5</c:v>
                </c:pt>
                <c:pt idx="48">
                  <c:v>4.9000000000000004</c:v>
                </c:pt>
                <c:pt idx="49">
                  <c:v>1</c:v>
                </c:pt>
                <c:pt idx="50">
                  <c:v>3.7</c:v>
                </c:pt>
                <c:pt idx="51">
                  <c:v>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/>
        <c:marker val="1"/>
        <c:smooth val="0"/>
        <c:axId val="139057024"/>
        <c:axId val="141754368"/>
      </c:lineChart>
      <c:catAx>
        <c:axId val="1390570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altLang="zh-CN"/>
                  <a:t>Depth (m)</a:t>
                </a:r>
                <a:endParaRPr lang="zh-CN" altLang="en-US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41754368"/>
        <c:crosses val="autoZero"/>
        <c:auto val="1"/>
        <c:lblAlgn val="ctr"/>
        <c:lblOffset val="100"/>
        <c:noMultiLvlLbl val="0"/>
      </c:catAx>
      <c:valAx>
        <c:axId val="14175436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altLang="zh-CN"/>
                  <a:t>Size</a:t>
                </a:r>
                <a:r>
                  <a:rPr lang="en-US" altLang="zh-CN" baseline="0"/>
                  <a:t> (mm)</a:t>
                </a:r>
                <a:endParaRPr lang="zh-CN" altLang="en-US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39057024"/>
        <c:crosses val="autoZero"/>
        <c:crossBetween val="between"/>
      </c:valAx>
      <c:spPr>
        <a:ln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93278150000000004"/>
          <c:y val="0.89496472222222223"/>
          <c:w val="6.0868499999999999E-2"/>
          <c:h val="6.3792500000000002E-2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9669222222222222E-2"/>
          <c:y val="3.9167222222222221E-2"/>
          <c:w val="0.90207166666666672"/>
          <c:h val="0.72807861111111116"/>
        </c:manualLayout>
      </c:layout>
      <c:lineChart>
        <c:grouping val="standard"/>
        <c:varyColors val="0"/>
        <c:ser>
          <c:idx val="0"/>
          <c:order val="0"/>
          <c:tx>
            <c:v>BI 1 vs. Depth</c:v>
          </c:tx>
          <c:cat>
            <c:numRef>
              <c:f>工作表1!$D$2:$D$53</c:f>
              <c:numCache>
                <c:formatCode>General</c:formatCode>
                <c:ptCount val="52"/>
                <c:pt idx="0">
                  <c:v>2169.1500000000046</c:v>
                </c:pt>
                <c:pt idx="1">
                  <c:v>2169.5000000000045</c:v>
                </c:pt>
                <c:pt idx="2">
                  <c:v>2169.8500000000045</c:v>
                </c:pt>
                <c:pt idx="3">
                  <c:v>2170.2000000000044</c:v>
                </c:pt>
                <c:pt idx="4">
                  <c:v>2170.5500000000043</c:v>
                </c:pt>
                <c:pt idx="5">
                  <c:v>2170.9000000000042</c:v>
                </c:pt>
                <c:pt idx="6">
                  <c:v>2171.2500000000041</c:v>
                </c:pt>
                <c:pt idx="7">
                  <c:v>2171.600000000004</c:v>
                </c:pt>
                <c:pt idx="8">
                  <c:v>2171.9500000000039</c:v>
                </c:pt>
                <c:pt idx="9">
                  <c:v>2172.3000000000038</c:v>
                </c:pt>
                <c:pt idx="10">
                  <c:v>2172.6500000000037</c:v>
                </c:pt>
                <c:pt idx="11">
                  <c:v>2173.0000000000036</c:v>
                </c:pt>
                <c:pt idx="12">
                  <c:v>2173.3500000000035</c:v>
                </c:pt>
                <c:pt idx="13">
                  <c:v>2173.7000000000035</c:v>
                </c:pt>
                <c:pt idx="14">
                  <c:v>2174.0500000000034</c:v>
                </c:pt>
                <c:pt idx="15">
                  <c:v>2174.4000000000033</c:v>
                </c:pt>
                <c:pt idx="16">
                  <c:v>2174.7500000000032</c:v>
                </c:pt>
                <c:pt idx="17">
                  <c:v>2175.1000000000031</c:v>
                </c:pt>
                <c:pt idx="18">
                  <c:v>2175.450000000003</c:v>
                </c:pt>
                <c:pt idx="19">
                  <c:v>2175.8000000000029</c:v>
                </c:pt>
                <c:pt idx="20">
                  <c:v>2176.1500000000028</c:v>
                </c:pt>
                <c:pt idx="21">
                  <c:v>2176.5000000000027</c:v>
                </c:pt>
                <c:pt idx="22">
                  <c:v>2176.8500000000026</c:v>
                </c:pt>
                <c:pt idx="23">
                  <c:v>2177.2000000000025</c:v>
                </c:pt>
                <c:pt idx="24">
                  <c:v>2177.5500000000025</c:v>
                </c:pt>
                <c:pt idx="25">
                  <c:v>2177.9000000000024</c:v>
                </c:pt>
                <c:pt idx="26">
                  <c:v>2178.2500000000023</c:v>
                </c:pt>
                <c:pt idx="27">
                  <c:v>2178.6000000000022</c:v>
                </c:pt>
                <c:pt idx="28">
                  <c:v>2178.9500000000021</c:v>
                </c:pt>
                <c:pt idx="29">
                  <c:v>2179.300000000002</c:v>
                </c:pt>
                <c:pt idx="30">
                  <c:v>2179.6500000000019</c:v>
                </c:pt>
                <c:pt idx="31">
                  <c:v>2180.0000000000018</c:v>
                </c:pt>
                <c:pt idx="32">
                  <c:v>2180.3500000000017</c:v>
                </c:pt>
                <c:pt idx="33">
                  <c:v>2180.7000000000016</c:v>
                </c:pt>
                <c:pt idx="34">
                  <c:v>2181.0500000000015</c:v>
                </c:pt>
                <c:pt idx="35">
                  <c:v>2181.4000000000015</c:v>
                </c:pt>
                <c:pt idx="36">
                  <c:v>2181.7500000000014</c:v>
                </c:pt>
                <c:pt idx="37">
                  <c:v>2182.1000000000013</c:v>
                </c:pt>
                <c:pt idx="38">
                  <c:v>2182.4500000000012</c:v>
                </c:pt>
                <c:pt idx="39">
                  <c:v>2182.8000000000011</c:v>
                </c:pt>
                <c:pt idx="40">
                  <c:v>2183.150000000001</c:v>
                </c:pt>
                <c:pt idx="41">
                  <c:v>2183.5000000000009</c:v>
                </c:pt>
                <c:pt idx="42">
                  <c:v>2183.8500000000008</c:v>
                </c:pt>
                <c:pt idx="43">
                  <c:v>2184.2000000000007</c:v>
                </c:pt>
                <c:pt idx="44">
                  <c:v>2184.5500000000006</c:v>
                </c:pt>
                <c:pt idx="45">
                  <c:v>2184.9000000000005</c:v>
                </c:pt>
                <c:pt idx="46">
                  <c:v>2185.2500000000005</c:v>
                </c:pt>
                <c:pt idx="47">
                  <c:v>2185.6000000000004</c:v>
                </c:pt>
                <c:pt idx="48">
                  <c:v>2185.9500000000003</c:v>
                </c:pt>
                <c:pt idx="49">
                  <c:v>2186.3000000000002</c:v>
                </c:pt>
                <c:pt idx="50">
                  <c:v>2186.65</c:v>
                </c:pt>
                <c:pt idx="51">
                  <c:v>2187</c:v>
                </c:pt>
              </c:numCache>
            </c:numRef>
          </c:cat>
          <c:val>
            <c:numRef>
              <c:f>工作表1!$H$2:$H$53</c:f>
              <c:numCache>
                <c:formatCode>General</c:formatCode>
                <c:ptCount val="52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3</c:v>
                </c:pt>
                <c:pt idx="9">
                  <c:v>2</c:v>
                </c:pt>
                <c:pt idx="10">
                  <c:v>4</c:v>
                </c:pt>
                <c:pt idx="11">
                  <c:v>4</c:v>
                </c:pt>
                <c:pt idx="12">
                  <c:v>4</c:v>
                </c:pt>
                <c:pt idx="13">
                  <c:v>3</c:v>
                </c:pt>
                <c:pt idx="14">
                  <c:v>4</c:v>
                </c:pt>
                <c:pt idx="15">
                  <c:v>3</c:v>
                </c:pt>
                <c:pt idx="16">
                  <c:v>2</c:v>
                </c:pt>
                <c:pt idx="17">
                  <c:v>1</c:v>
                </c:pt>
                <c:pt idx="18">
                  <c:v>2</c:v>
                </c:pt>
                <c:pt idx="19">
                  <c:v>2</c:v>
                </c:pt>
                <c:pt idx="20">
                  <c:v>3</c:v>
                </c:pt>
                <c:pt idx="21">
                  <c:v>3</c:v>
                </c:pt>
                <c:pt idx="22">
                  <c:v>5</c:v>
                </c:pt>
                <c:pt idx="23">
                  <c:v>5</c:v>
                </c:pt>
                <c:pt idx="24">
                  <c:v>6</c:v>
                </c:pt>
                <c:pt idx="25">
                  <c:v>6</c:v>
                </c:pt>
                <c:pt idx="26">
                  <c:v>6</c:v>
                </c:pt>
                <c:pt idx="27">
                  <c:v>6</c:v>
                </c:pt>
                <c:pt idx="28">
                  <c:v>6</c:v>
                </c:pt>
                <c:pt idx="29">
                  <c:v>6</c:v>
                </c:pt>
                <c:pt idx="30">
                  <c:v>6</c:v>
                </c:pt>
                <c:pt idx="31">
                  <c:v>6</c:v>
                </c:pt>
                <c:pt idx="32">
                  <c:v>6</c:v>
                </c:pt>
                <c:pt idx="33">
                  <c:v>6</c:v>
                </c:pt>
                <c:pt idx="34">
                  <c:v>6</c:v>
                </c:pt>
                <c:pt idx="35">
                  <c:v>6</c:v>
                </c:pt>
                <c:pt idx="36">
                  <c:v>6</c:v>
                </c:pt>
                <c:pt idx="37">
                  <c:v>6</c:v>
                </c:pt>
                <c:pt idx="38">
                  <c:v>6</c:v>
                </c:pt>
                <c:pt idx="39">
                  <c:v>6</c:v>
                </c:pt>
                <c:pt idx="40">
                  <c:v>6</c:v>
                </c:pt>
                <c:pt idx="41">
                  <c:v>6</c:v>
                </c:pt>
                <c:pt idx="42">
                  <c:v>6</c:v>
                </c:pt>
                <c:pt idx="43">
                  <c:v>6</c:v>
                </c:pt>
                <c:pt idx="44">
                  <c:v>6</c:v>
                </c:pt>
                <c:pt idx="45">
                  <c:v>4</c:v>
                </c:pt>
                <c:pt idx="46">
                  <c:v>4</c:v>
                </c:pt>
                <c:pt idx="47">
                  <c:v>4</c:v>
                </c:pt>
                <c:pt idx="48">
                  <c:v>3</c:v>
                </c:pt>
                <c:pt idx="49">
                  <c:v>1</c:v>
                </c:pt>
                <c:pt idx="50">
                  <c:v>4</c:v>
                </c:pt>
                <c:pt idx="51">
                  <c:v>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/>
        <c:marker val="1"/>
        <c:smooth val="0"/>
        <c:axId val="141771136"/>
        <c:axId val="141773056"/>
      </c:lineChart>
      <c:catAx>
        <c:axId val="1417711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altLang="zh-CN"/>
                  <a:t>Depth (m)</a:t>
                </a:r>
                <a:endParaRPr lang="zh-CN" altLang="en-US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41773056"/>
        <c:crosses val="autoZero"/>
        <c:auto val="1"/>
        <c:lblAlgn val="ctr"/>
        <c:lblOffset val="100"/>
        <c:noMultiLvlLbl val="0"/>
      </c:catAx>
      <c:valAx>
        <c:axId val="14177305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altLang="zh-CN"/>
                  <a:t>BI</a:t>
                </a:r>
                <a:r>
                  <a:rPr lang="en-US" altLang="zh-CN" baseline="0"/>
                  <a:t> 1</a:t>
                </a:r>
                <a:endParaRPr lang="zh-CN" altLang="en-US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41771136"/>
        <c:crosses val="autoZero"/>
        <c:crossBetween val="between"/>
      </c:valAx>
      <c:spPr>
        <a:ln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93667977777777778"/>
          <c:y val="0.89849250000000003"/>
          <c:w val="6.0498000000000003E-2"/>
          <c:h val="6.3792500000000002E-2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60325</xdr:colOff>
      <xdr:row>28</xdr:row>
      <xdr:rowOff>180975</xdr:rowOff>
    </xdr:from>
    <xdr:to>
      <xdr:col>37</xdr:col>
      <xdr:colOff>178725</xdr:colOff>
      <xdr:row>47</xdr:row>
      <xdr:rowOff>40825</xdr:rowOff>
    </xdr:to>
    <xdr:graphicFrame macro="">
      <xdr:nvGraphicFramePr>
        <xdr:cNvPr id="2" name="图表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57150</xdr:colOff>
      <xdr:row>47</xdr:row>
      <xdr:rowOff>31750</xdr:rowOff>
    </xdr:from>
    <xdr:to>
      <xdr:col>37</xdr:col>
      <xdr:colOff>175550</xdr:colOff>
      <xdr:row>65</xdr:row>
      <xdr:rowOff>164650</xdr:rowOff>
    </xdr:to>
    <xdr:graphicFrame macro="">
      <xdr:nvGraphicFramePr>
        <xdr:cNvPr id="3" name="图表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57150</xdr:colOff>
      <xdr:row>65</xdr:row>
      <xdr:rowOff>171450</xdr:rowOff>
    </xdr:from>
    <xdr:to>
      <xdr:col>37</xdr:col>
      <xdr:colOff>175550</xdr:colOff>
      <xdr:row>84</xdr:row>
      <xdr:rowOff>151950</xdr:rowOff>
    </xdr:to>
    <xdr:graphicFrame macro="">
      <xdr:nvGraphicFramePr>
        <xdr:cNvPr id="4" name="图表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50800</xdr:colOff>
      <xdr:row>84</xdr:row>
      <xdr:rowOff>171450</xdr:rowOff>
    </xdr:from>
    <xdr:to>
      <xdr:col>37</xdr:col>
      <xdr:colOff>169200</xdr:colOff>
      <xdr:row>103</xdr:row>
      <xdr:rowOff>151950</xdr:rowOff>
    </xdr:to>
    <xdr:graphicFrame macro="">
      <xdr:nvGraphicFramePr>
        <xdr:cNvPr id="5" name="图表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15</xdr:col>
      <xdr:colOff>44450</xdr:colOff>
      <xdr:row>103</xdr:row>
      <xdr:rowOff>158750</xdr:rowOff>
    </xdr:from>
    <xdr:to>
      <xdr:col>37</xdr:col>
      <xdr:colOff>162850</xdr:colOff>
      <xdr:row>122</xdr:row>
      <xdr:rowOff>139250</xdr:rowOff>
    </xdr:to>
    <xdr:graphicFrame macro="">
      <xdr:nvGraphicFramePr>
        <xdr:cNvPr id="6" name="图表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53"/>
  <sheetViews>
    <sheetView tabSelected="1" workbookViewId="0">
      <selection activeCell="C1" sqref="C1"/>
    </sheetView>
  </sheetViews>
  <sheetFormatPr defaultColWidth="10.625" defaultRowHeight="15.75"/>
  <cols>
    <col min="1" max="1" width="32.75" bestFit="1" customWidth="1"/>
    <col min="2" max="2" width="10.125" bestFit="1" customWidth="1"/>
    <col min="3" max="3" width="12.375" bestFit="1" customWidth="1"/>
    <col min="47" max="47" width="79.5" bestFit="1" customWidth="1"/>
  </cols>
  <sheetData>
    <row r="1" spans="1:47">
      <c r="A1" t="s">
        <v>44</v>
      </c>
      <c r="B1" s="9" t="s">
        <v>45</v>
      </c>
      <c r="C1" s="9" t="s">
        <v>46</v>
      </c>
      <c r="D1" t="s">
        <v>39</v>
      </c>
      <c r="E1" s="1" t="s">
        <v>0</v>
      </c>
      <c r="F1" s="1" t="s">
        <v>1</v>
      </c>
      <c r="G1" s="1" t="s">
        <v>2</v>
      </c>
      <c r="H1" s="1" t="s">
        <v>3</v>
      </c>
      <c r="I1" s="1" t="s">
        <v>4</v>
      </c>
      <c r="J1" s="1" t="s">
        <v>5</v>
      </c>
      <c r="K1" s="1" t="s">
        <v>40</v>
      </c>
      <c r="L1" s="7" t="s">
        <v>43</v>
      </c>
      <c r="M1" s="1" t="s">
        <v>6</v>
      </c>
      <c r="N1" s="1" t="s">
        <v>7</v>
      </c>
      <c r="O1" s="1" t="s">
        <v>8</v>
      </c>
      <c r="P1" s="1" t="s">
        <v>9</v>
      </c>
      <c r="Q1" s="1" t="s">
        <v>10</v>
      </c>
      <c r="R1" s="1" t="s">
        <v>11</v>
      </c>
      <c r="S1" s="2" t="s">
        <v>12</v>
      </c>
      <c r="T1" s="1" t="s">
        <v>13</v>
      </c>
      <c r="U1" s="1" t="s">
        <v>14</v>
      </c>
      <c r="V1" s="1" t="s">
        <v>15</v>
      </c>
      <c r="W1" s="1" t="s">
        <v>16</v>
      </c>
      <c r="X1" s="1" t="s">
        <v>17</v>
      </c>
      <c r="Y1" s="7" t="s">
        <v>41</v>
      </c>
      <c r="Z1" s="1" t="s">
        <v>18</v>
      </c>
      <c r="AA1" s="1" t="s">
        <v>19</v>
      </c>
      <c r="AB1" s="1" t="s">
        <v>20</v>
      </c>
      <c r="AC1" s="1" t="s">
        <v>21</v>
      </c>
      <c r="AD1" s="1" t="s">
        <v>22</v>
      </c>
      <c r="AE1" s="1" t="s">
        <v>23</v>
      </c>
      <c r="AF1" s="1" t="s">
        <v>24</v>
      </c>
      <c r="AG1" s="1" t="s">
        <v>25</v>
      </c>
      <c r="AH1" s="1" t="s">
        <v>26</v>
      </c>
      <c r="AI1" s="1" t="s">
        <v>27</v>
      </c>
      <c r="AJ1" s="7" t="s">
        <v>42</v>
      </c>
      <c r="AK1" s="1"/>
      <c r="AL1" s="1" t="s">
        <v>28</v>
      </c>
      <c r="AM1" s="1" t="s">
        <v>29</v>
      </c>
      <c r="AN1" s="1"/>
      <c r="AO1" s="1" t="s">
        <v>30</v>
      </c>
      <c r="AP1" s="1" t="s">
        <v>31</v>
      </c>
      <c r="AQ1" s="1" t="s">
        <v>32</v>
      </c>
      <c r="AR1" s="1" t="s">
        <v>33</v>
      </c>
      <c r="AS1" s="1" t="s">
        <v>34</v>
      </c>
      <c r="AT1" s="1"/>
      <c r="AU1" s="2" t="s">
        <v>35</v>
      </c>
    </row>
    <row r="2" spans="1:47">
      <c r="A2">
        <v>0</v>
      </c>
      <c r="B2">
        <v>1382.9</v>
      </c>
      <c r="C2">
        <v>0</v>
      </c>
      <c r="D2">
        <v>2169.1500000000046</v>
      </c>
      <c r="E2" s="3" t="e">
        <f t="shared" ref="E2:E33" si="0">E1-0.35</f>
        <v>#VALUE!</v>
      </c>
      <c r="F2" s="3">
        <v>1</v>
      </c>
      <c r="G2" s="3">
        <f t="shared" ref="G2:G33" si="1">SUM(M2:AJ2)</f>
        <v>1</v>
      </c>
      <c r="H2" s="3">
        <v>2</v>
      </c>
      <c r="I2" s="3">
        <v>0</v>
      </c>
      <c r="J2" s="3">
        <v>4</v>
      </c>
      <c r="K2" s="3">
        <f t="shared" ref="K2:K33" si="2">G2*F2</f>
        <v>1</v>
      </c>
      <c r="L2" s="3">
        <f t="shared" ref="L2:L33" si="3">H2-I2</f>
        <v>2</v>
      </c>
      <c r="M2" s="3"/>
      <c r="N2" s="3"/>
      <c r="O2" s="3"/>
      <c r="P2" s="3"/>
      <c r="Q2" s="3"/>
      <c r="R2" s="3"/>
      <c r="S2" s="4"/>
      <c r="T2" s="4"/>
      <c r="U2" s="3">
        <v>1</v>
      </c>
      <c r="V2" s="3"/>
      <c r="W2" s="3"/>
      <c r="X2" s="4"/>
      <c r="Y2" s="3"/>
      <c r="Z2" s="3"/>
      <c r="AA2" s="3"/>
      <c r="AB2" s="4"/>
      <c r="AC2" s="3"/>
      <c r="AD2" s="3"/>
      <c r="AE2" s="3"/>
      <c r="AF2" s="3"/>
      <c r="AG2" s="3"/>
      <c r="AH2" s="3"/>
      <c r="AI2" s="3"/>
      <c r="AJ2" s="3"/>
      <c r="AK2" s="3"/>
      <c r="AL2" s="3"/>
      <c r="AM2" s="5"/>
      <c r="AN2" s="5"/>
      <c r="AO2" s="3"/>
      <c r="AP2" s="3"/>
      <c r="AQ2" s="3"/>
      <c r="AR2" s="3"/>
      <c r="AS2" s="3"/>
      <c r="AT2" s="3"/>
      <c r="AU2" s="6" t="s">
        <v>36</v>
      </c>
    </row>
    <row r="3" spans="1:47">
      <c r="A3">
        <v>40</v>
      </c>
      <c r="B3">
        <v>12920.85</v>
      </c>
      <c r="C3">
        <v>35</v>
      </c>
      <c r="D3">
        <v>2169.5000000000045</v>
      </c>
      <c r="E3" s="3" t="e">
        <f t="shared" si="0"/>
        <v>#VALUE!</v>
      </c>
      <c r="F3" s="3">
        <v>2.4</v>
      </c>
      <c r="G3" s="3">
        <f t="shared" si="1"/>
        <v>4</v>
      </c>
      <c r="H3" s="3">
        <v>3</v>
      </c>
      <c r="I3" s="3">
        <v>0</v>
      </c>
      <c r="J3" s="3">
        <v>4</v>
      </c>
      <c r="K3" s="3">
        <f t="shared" si="2"/>
        <v>9.6</v>
      </c>
      <c r="L3" s="3">
        <f t="shared" si="3"/>
        <v>3</v>
      </c>
      <c r="M3" s="3">
        <v>2</v>
      </c>
      <c r="N3" s="3"/>
      <c r="O3" s="3"/>
      <c r="P3" s="3"/>
      <c r="Q3" s="3"/>
      <c r="R3" s="3"/>
      <c r="S3" s="4"/>
      <c r="T3" s="4"/>
      <c r="U3" s="3">
        <v>1</v>
      </c>
      <c r="V3" s="3"/>
      <c r="W3" s="3"/>
      <c r="X3" s="4"/>
      <c r="Y3" s="3"/>
      <c r="Z3" s="3"/>
      <c r="AA3" s="3">
        <v>1</v>
      </c>
      <c r="AB3" s="4"/>
      <c r="AC3" s="3"/>
      <c r="AD3" s="3"/>
      <c r="AE3" s="3"/>
      <c r="AF3" s="3"/>
      <c r="AG3" s="3"/>
      <c r="AH3" s="3"/>
      <c r="AI3" s="3"/>
      <c r="AJ3" s="3"/>
      <c r="AK3" s="3"/>
      <c r="AL3" s="3"/>
      <c r="AM3" s="5"/>
      <c r="AN3" s="5"/>
      <c r="AO3" s="3"/>
      <c r="AP3" s="3"/>
      <c r="AQ3" s="3"/>
      <c r="AR3" s="3"/>
      <c r="AS3" s="3"/>
      <c r="AT3" s="3"/>
      <c r="AU3" s="6" t="s">
        <v>37</v>
      </c>
    </row>
    <row r="4" spans="1:47">
      <c r="A4">
        <v>80</v>
      </c>
      <c r="B4">
        <v>22352.400000000001</v>
      </c>
      <c r="C4">
        <v>70</v>
      </c>
      <c r="D4">
        <v>2169.8500000000045</v>
      </c>
      <c r="E4" s="3" t="e">
        <f t="shared" si="0"/>
        <v>#VALUE!</v>
      </c>
      <c r="F4" s="3">
        <v>3</v>
      </c>
      <c r="G4" s="3">
        <f t="shared" si="1"/>
        <v>2</v>
      </c>
      <c r="H4" s="3">
        <v>4</v>
      </c>
      <c r="I4" s="3">
        <v>0</v>
      </c>
      <c r="J4" s="3">
        <v>4</v>
      </c>
      <c r="K4" s="3">
        <f t="shared" si="2"/>
        <v>6</v>
      </c>
      <c r="L4" s="3">
        <f t="shared" si="3"/>
        <v>4</v>
      </c>
      <c r="M4" s="3"/>
      <c r="N4" s="3"/>
      <c r="O4" s="3"/>
      <c r="P4" s="3"/>
      <c r="Q4" s="3"/>
      <c r="R4" s="3"/>
      <c r="S4" s="4"/>
      <c r="T4" s="4"/>
      <c r="U4" s="3">
        <v>1</v>
      </c>
      <c r="V4" s="3"/>
      <c r="W4" s="3"/>
      <c r="X4" s="4"/>
      <c r="Y4" s="3"/>
      <c r="Z4" s="3">
        <v>1</v>
      </c>
      <c r="AA4" s="3"/>
      <c r="AB4" s="4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6" t="s">
        <v>38</v>
      </c>
    </row>
    <row r="5" spans="1:47">
      <c r="A5">
        <v>100</v>
      </c>
      <c r="B5">
        <v>4135.5</v>
      </c>
      <c r="C5">
        <v>105</v>
      </c>
      <c r="D5">
        <v>2170.2000000000044</v>
      </c>
      <c r="E5" s="3" t="e">
        <f t="shared" si="0"/>
        <v>#VALUE!</v>
      </c>
      <c r="F5" s="3">
        <v>6.3</v>
      </c>
      <c r="G5" s="3">
        <f t="shared" si="1"/>
        <v>3</v>
      </c>
      <c r="H5" s="3">
        <v>5</v>
      </c>
      <c r="I5" s="3">
        <v>0</v>
      </c>
      <c r="J5" s="3">
        <v>5</v>
      </c>
      <c r="K5" s="3">
        <f t="shared" si="2"/>
        <v>18.899999999999999</v>
      </c>
      <c r="L5" s="3">
        <f t="shared" si="3"/>
        <v>5</v>
      </c>
      <c r="M5" s="3"/>
      <c r="N5" s="3"/>
      <c r="O5" s="3"/>
      <c r="P5" s="3"/>
      <c r="Q5" s="3"/>
      <c r="R5" s="3"/>
      <c r="S5" s="4"/>
      <c r="T5" s="4"/>
      <c r="U5" s="3">
        <v>1</v>
      </c>
      <c r="V5" s="3"/>
      <c r="W5" s="3"/>
      <c r="X5" s="4"/>
      <c r="Y5" s="3"/>
      <c r="Z5" s="3">
        <v>1</v>
      </c>
      <c r="AA5" s="3">
        <v>1</v>
      </c>
      <c r="AB5" s="4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6"/>
    </row>
    <row r="6" spans="1:47">
      <c r="A6">
        <v>140</v>
      </c>
      <c r="B6">
        <v>9693.36</v>
      </c>
      <c r="C6">
        <v>140</v>
      </c>
      <c r="D6">
        <v>2170.5500000000043</v>
      </c>
      <c r="E6" s="3" t="e">
        <f t="shared" si="0"/>
        <v>#VALUE!</v>
      </c>
      <c r="F6" s="3">
        <v>6.2</v>
      </c>
      <c r="G6" s="3">
        <f t="shared" si="1"/>
        <v>4</v>
      </c>
      <c r="H6" s="3">
        <v>4</v>
      </c>
      <c r="I6" s="3">
        <v>0</v>
      </c>
      <c r="J6" s="3">
        <v>4</v>
      </c>
      <c r="K6" s="3">
        <f t="shared" si="2"/>
        <v>24.8</v>
      </c>
      <c r="L6" s="3">
        <f t="shared" si="3"/>
        <v>4</v>
      </c>
      <c r="M6" s="3"/>
      <c r="N6" s="3"/>
      <c r="O6" s="3"/>
      <c r="P6" s="3"/>
      <c r="Q6" s="3"/>
      <c r="R6" s="3">
        <v>1</v>
      </c>
      <c r="S6" s="4"/>
      <c r="T6" s="4"/>
      <c r="U6" s="3">
        <v>1</v>
      </c>
      <c r="V6" s="3"/>
      <c r="W6" s="3"/>
      <c r="X6" s="4"/>
      <c r="Y6" s="3"/>
      <c r="Z6" s="3">
        <v>1</v>
      </c>
      <c r="AA6" s="3">
        <v>1</v>
      </c>
      <c r="AB6" s="4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6"/>
    </row>
    <row r="7" spans="1:47">
      <c r="A7">
        <v>180</v>
      </c>
      <c r="B7">
        <v>14624.76</v>
      </c>
      <c r="C7">
        <v>175</v>
      </c>
      <c r="D7">
        <v>2170.9000000000042</v>
      </c>
      <c r="E7" s="3" t="e">
        <f t="shared" si="0"/>
        <v>#VALUE!</v>
      </c>
      <c r="F7" s="3">
        <v>4</v>
      </c>
      <c r="G7" s="3">
        <f t="shared" si="1"/>
        <v>3</v>
      </c>
      <c r="H7" s="3">
        <v>4</v>
      </c>
      <c r="I7" s="3">
        <v>4</v>
      </c>
      <c r="J7" s="3">
        <v>5</v>
      </c>
      <c r="K7" s="3">
        <f t="shared" si="2"/>
        <v>12</v>
      </c>
      <c r="L7" s="3">
        <f t="shared" si="3"/>
        <v>0</v>
      </c>
      <c r="M7" s="3"/>
      <c r="N7" s="3"/>
      <c r="O7" s="3"/>
      <c r="P7" s="3"/>
      <c r="Q7" s="3"/>
      <c r="R7" s="3"/>
      <c r="S7" s="4"/>
      <c r="T7" s="4"/>
      <c r="U7" s="3">
        <v>1</v>
      </c>
      <c r="V7" s="3"/>
      <c r="W7" s="3"/>
      <c r="X7" s="4"/>
      <c r="Y7" s="3"/>
      <c r="Z7" s="3">
        <v>1</v>
      </c>
      <c r="AA7" s="3">
        <v>1</v>
      </c>
      <c r="AB7" s="4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6"/>
    </row>
    <row r="8" spans="1:47">
      <c r="A8">
        <v>220</v>
      </c>
      <c r="B8">
        <v>9484.2900000000009</v>
      </c>
      <c r="C8">
        <v>210</v>
      </c>
      <c r="D8">
        <v>2171.2500000000041</v>
      </c>
      <c r="E8" s="3" t="e">
        <f t="shared" si="0"/>
        <v>#VALUE!</v>
      </c>
      <c r="F8" s="3">
        <v>3.3</v>
      </c>
      <c r="G8" s="3">
        <f t="shared" si="1"/>
        <v>1</v>
      </c>
      <c r="H8" s="3">
        <v>4</v>
      </c>
      <c r="I8" s="3">
        <v>0</v>
      </c>
      <c r="J8" s="3">
        <v>4</v>
      </c>
      <c r="K8" s="3">
        <f t="shared" si="2"/>
        <v>3.3</v>
      </c>
      <c r="L8" s="3">
        <f t="shared" si="3"/>
        <v>4</v>
      </c>
      <c r="M8" s="3"/>
      <c r="N8" s="3"/>
      <c r="O8" s="3"/>
      <c r="P8" s="3"/>
      <c r="Q8" s="3"/>
      <c r="R8" s="3"/>
      <c r="S8" s="4"/>
      <c r="T8" s="4"/>
      <c r="U8" s="3">
        <v>1</v>
      </c>
      <c r="V8" s="3"/>
      <c r="W8" s="3"/>
      <c r="X8" s="4"/>
      <c r="Y8" s="3"/>
      <c r="Z8" s="3"/>
      <c r="AA8" s="3"/>
      <c r="AB8" s="4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6"/>
    </row>
    <row r="9" spans="1:47">
      <c r="A9">
        <v>240</v>
      </c>
      <c r="B9">
        <v>8743.2099999999991</v>
      </c>
      <c r="C9">
        <v>245</v>
      </c>
      <c r="D9">
        <v>2171.600000000004</v>
      </c>
      <c r="E9" s="3" t="e">
        <f t="shared" si="0"/>
        <v>#VALUE!</v>
      </c>
      <c r="F9" s="3">
        <v>3.8</v>
      </c>
      <c r="G9" s="3">
        <f t="shared" si="1"/>
        <v>1</v>
      </c>
      <c r="H9" s="3">
        <v>4</v>
      </c>
      <c r="I9" s="3">
        <v>0</v>
      </c>
      <c r="J9" s="3">
        <v>4</v>
      </c>
      <c r="K9" s="3">
        <f t="shared" si="2"/>
        <v>3.8</v>
      </c>
      <c r="L9" s="3">
        <f t="shared" si="3"/>
        <v>4</v>
      </c>
      <c r="M9" s="3"/>
      <c r="N9" s="3"/>
      <c r="O9" s="3"/>
      <c r="P9" s="3"/>
      <c r="Q9" s="3"/>
      <c r="R9" s="3"/>
      <c r="S9" s="4"/>
      <c r="T9" s="4"/>
      <c r="U9" s="3">
        <v>1</v>
      </c>
      <c r="V9" s="3"/>
      <c r="W9" s="3"/>
      <c r="X9" s="4"/>
      <c r="Y9" s="3"/>
      <c r="Z9" s="3"/>
      <c r="AA9" s="3"/>
      <c r="AB9" s="4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6"/>
    </row>
    <row r="10" spans="1:47">
      <c r="A10">
        <v>280</v>
      </c>
      <c r="B10">
        <v>8315.74</v>
      </c>
      <c r="C10">
        <v>280</v>
      </c>
      <c r="D10">
        <v>2171.9500000000039</v>
      </c>
      <c r="E10" s="3" t="e">
        <f t="shared" si="0"/>
        <v>#VALUE!</v>
      </c>
      <c r="F10" s="3">
        <v>2.9</v>
      </c>
      <c r="G10" s="3">
        <f t="shared" si="1"/>
        <v>2</v>
      </c>
      <c r="H10" s="3">
        <v>3</v>
      </c>
      <c r="I10" s="3">
        <v>0</v>
      </c>
      <c r="J10" s="3">
        <v>4</v>
      </c>
      <c r="K10" s="3">
        <f t="shared" si="2"/>
        <v>5.8</v>
      </c>
      <c r="L10" s="3">
        <f t="shared" si="3"/>
        <v>3</v>
      </c>
      <c r="M10" s="3"/>
      <c r="N10" s="3"/>
      <c r="O10" s="3"/>
      <c r="P10" s="3"/>
      <c r="Q10" s="3"/>
      <c r="R10" s="3"/>
      <c r="S10" s="4"/>
      <c r="T10" s="4"/>
      <c r="U10" s="3">
        <v>1</v>
      </c>
      <c r="V10" s="3"/>
      <c r="W10" s="3"/>
      <c r="X10" s="4"/>
      <c r="Y10" s="3"/>
      <c r="Z10" s="3"/>
      <c r="AA10" s="3">
        <v>1</v>
      </c>
      <c r="AB10" s="4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6"/>
    </row>
    <row r="11" spans="1:47">
      <c r="A11">
        <v>320</v>
      </c>
      <c r="B11">
        <v>29010.68</v>
      </c>
      <c r="C11">
        <v>315</v>
      </c>
      <c r="D11">
        <v>2172.3000000000038</v>
      </c>
      <c r="E11" s="3" t="e">
        <f t="shared" si="0"/>
        <v>#VALUE!</v>
      </c>
      <c r="F11" s="3">
        <v>2.2999999999999998</v>
      </c>
      <c r="G11" s="3">
        <f t="shared" si="1"/>
        <v>2</v>
      </c>
      <c r="H11" s="3">
        <v>2</v>
      </c>
      <c r="I11" s="3">
        <v>0</v>
      </c>
      <c r="J11" s="3">
        <v>4</v>
      </c>
      <c r="K11" s="3">
        <f t="shared" si="2"/>
        <v>4.5999999999999996</v>
      </c>
      <c r="L11" s="3">
        <f t="shared" si="3"/>
        <v>2</v>
      </c>
      <c r="M11" s="3"/>
      <c r="N11" s="3"/>
      <c r="O11" s="3"/>
      <c r="P11" s="3"/>
      <c r="Q11" s="3"/>
      <c r="R11" s="3"/>
      <c r="S11" s="4"/>
      <c r="T11" s="4"/>
      <c r="U11" s="3">
        <v>1</v>
      </c>
      <c r="V11" s="3"/>
      <c r="W11" s="3"/>
      <c r="X11" s="4"/>
      <c r="Y11" s="3"/>
      <c r="Z11" s="3"/>
      <c r="AA11" s="3"/>
      <c r="AB11" s="4"/>
      <c r="AC11" s="3"/>
      <c r="AD11" s="3"/>
      <c r="AE11" s="3"/>
      <c r="AF11" s="3"/>
      <c r="AG11" s="3"/>
      <c r="AH11" s="3"/>
      <c r="AI11" s="3"/>
      <c r="AJ11" s="3">
        <v>1</v>
      </c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6"/>
    </row>
    <row r="12" spans="1:47">
      <c r="A12">
        <v>360</v>
      </c>
      <c r="B12">
        <v>5997.17</v>
      </c>
      <c r="C12">
        <v>350</v>
      </c>
      <c r="D12">
        <v>2172.6500000000037</v>
      </c>
      <c r="E12" s="3" t="e">
        <f t="shared" si="0"/>
        <v>#VALUE!</v>
      </c>
      <c r="F12" s="3">
        <v>3.2</v>
      </c>
      <c r="G12" s="3">
        <f t="shared" si="1"/>
        <v>2</v>
      </c>
      <c r="H12" s="3">
        <v>4</v>
      </c>
      <c r="I12" s="3">
        <v>2</v>
      </c>
      <c r="J12" s="3">
        <v>4</v>
      </c>
      <c r="K12" s="3">
        <f t="shared" si="2"/>
        <v>6.4</v>
      </c>
      <c r="L12" s="3">
        <f t="shared" si="3"/>
        <v>2</v>
      </c>
      <c r="M12" s="3">
        <v>1</v>
      </c>
      <c r="N12" s="3"/>
      <c r="O12" s="3"/>
      <c r="P12" s="3"/>
      <c r="Q12" s="3"/>
      <c r="R12" s="3"/>
      <c r="S12" s="4"/>
      <c r="T12" s="4"/>
      <c r="U12" s="3">
        <v>1</v>
      </c>
      <c r="V12" s="3"/>
      <c r="W12" s="3"/>
      <c r="X12" s="4"/>
      <c r="Y12" s="3"/>
      <c r="Z12" s="3"/>
      <c r="AA12" s="3"/>
      <c r="AB12" s="4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6"/>
    </row>
    <row r="13" spans="1:47">
      <c r="A13">
        <v>380</v>
      </c>
      <c r="B13">
        <v>20741.46</v>
      </c>
      <c r="C13">
        <v>385</v>
      </c>
      <c r="D13">
        <v>2173.0000000000036</v>
      </c>
      <c r="E13" s="3" t="e">
        <f t="shared" si="0"/>
        <v>#VALUE!</v>
      </c>
      <c r="F13" s="3">
        <v>3</v>
      </c>
      <c r="G13" s="3">
        <f t="shared" si="1"/>
        <v>2</v>
      </c>
      <c r="H13" s="3">
        <v>4</v>
      </c>
      <c r="I13" s="3">
        <v>1</v>
      </c>
      <c r="J13" s="3">
        <v>4</v>
      </c>
      <c r="K13" s="3">
        <f t="shared" si="2"/>
        <v>6</v>
      </c>
      <c r="L13" s="3">
        <f t="shared" si="3"/>
        <v>3</v>
      </c>
      <c r="M13" s="3"/>
      <c r="N13" s="3"/>
      <c r="O13" s="3"/>
      <c r="P13" s="3"/>
      <c r="Q13" s="3"/>
      <c r="R13" s="3"/>
      <c r="S13" s="4"/>
      <c r="T13" s="4"/>
      <c r="U13" s="3">
        <v>1</v>
      </c>
      <c r="V13" s="3"/>
      <c r="W13" s="3"/>
      <c r="X13" s="4"/>
      <c r="Y13" s="3"/>
      <c r="Z13" s="3"/>
      <c r="AA13" s="3">
        <v>1</v>
      </c>
      <c r="AB13" s="4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6"/>
    </row>
    <row r="14" spans="1:47">
      <c r="A14">
        <v>420</v>
      </c>
      <c r="B14">
        <v>25851.43</v>
      </c>
      <c r="C14">
        <v>420</v>
      </c>
      <c r="D14">
        <v>2173.3500000000035</v>
      </c>
      <c r="E14" s="3" t="e">
        <f t="shared" si="0"/>
        <v>#VALUE!</v>
      </c>
      <c r="F14" s="3">
        <v>5.6</v>
      </c>
      <c r="G14" s="3">
        <f t="shared" si="1"/>
        <v>2</v>
      </c>
      <c r="H14" s="3">
        <v>4</v>
      </c>
      <c r="I14" s="3">
        <v>0</v>
      </c>
      <c r="J14" s="3">
        <v>4</v>
      </c>
      <c r="K14" s="3">
        <f t="shared" si="2"/>
        <v>11.2</v>
      </c>
      <c r="L14" s="3">
        <f t="shared" si="3"/>
        <v>4</v>
      </c>
      <c r="M14" s="3"/>
      <c r="N14" s="3"/>
      <c r="O14" s="3"/>
      <c r="P14" s="3"/>
      <c r="Q14" s="3"/>
      <c r="R14" s="3"/>
      <c r="S14" s="4"/>
      <c r="T14" s="4"/>
      <c r="U14" s="3">
        <v>1</v>
      </c>
      <c r="V14" s="3"/>
      <c r="W14" s="3"/>
      <c r="X14" s="4"/>
      <c r="Y14" s="3"/>
      <c r="Z14" s="3">
        <v>1</v>
      </c>
      <c r="AA14" s="3"/>
      <c r="AB14" s="4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6"/>
    </row>
    <row r="15" spans="1:47">
      <c r="A15">
        <v>460</v>
      </c>
      <c r="B15">
        <v>5727.84</v>
      </c>
      <c r="C15">
        <v>455</v>
      </c>
      <c r="D15">
        <v>2173.7000000000035</v>
      </c>
      <c r="E15" s="3" t="e">
        <f t="shared" si="0"/>
        <v>#VALUE!</v>
      </c>
      <c r="F15" s="3">
        <v>3.1</v>
      </c>
      <c r="G15" s="3">
        <f t="shared" si="1"/>
        <v>1</v>
      </c>
      <c r="H15" s="3">
        <v>3</v>
      </c>
      <c r="I15" s="3">
        <v>0</v>
      </c>
      <c r="J15" s="3">
        <v>4</v>
      </c>
      <c r="K15" s="3">
        <f t="shared" si="2"/>
        <v>3.1</v>
      </c>
      <c r="L15" s="3">
        <f t="shared" si="3"/>
        <v>3</v>
      </c>
      <c r="M15" s="3"/>
      <c r="N15" s="3"/>
      <c r="O15" s="3"/>
      <c r="P15" s="3"/>
      <c r="Q15" s="3"/>
      <c r="R15" s="3"/>
      <c r="S15" s="4"/>
      <c r="T15" s="4"/>
      <c r="U15" s="3">
        <v>1</v>
      </c>
      <c r="V15" s="3"/>
      <c r="W15" s="3"/>
      <c r="X15" s="4"/>
      <c r="Y15" s="3"/>
      <c r="Z15" s="3"/>
      <c r="AA15" s="3"/>
      <c r="AB15" s="4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6"/>
    </row>
    <row r="16" spans="1:47">
      <c r="A16">
        <v>480</v>
      </c>
      <c r="B16">
        <v>46876.77</v>
      </c>
      <c r="C16">
        <v>490</v>
      </c>
      <c r="D16">
        <v>2174.0500000000034</v>
      </c>
      <c r="E16" s="3" t="e">
        <f t="shared" si="0"/>
        <v>#VALUE!</v>
      </c>
      <c r="F16" s="3">
        <v>3.2</v>
      </c>
      <c r="G16" s="3">
        <f t="shared" si="1"/>
        <v>1</v>
      </c>
      <c r="H16" s="3">
        <v>4</v>
      </c>
      <c r="I16" s="3">
        <v>0</v>
      </c>
      <c r="J16" s="3">
        <v>4</v>
      </c>
      <c r="K16" s="3">
        <f t="shared" si="2"/>
        <v>3.2</v>
      </c>
      <c r="L16" s="3">
        <f t="shared" si="3"/>
        <v>4</v>
      </c>
      <c r="M16" s="3"/>
      <c r="N16" s="3"/>
      <c r="O16" s="3"/>
      <c r="P16" s="3"/>
      <c r="Q16" s="3"/>
      <c r="R16" s="3"/>
      <c r="S16" s="4"/>
      <c r="T16" s="4"/>
      <c r="U16" s="3">
        <v>1</v>
      </c>
      <c r="V16" s="3"/>
      <c r="W16" s="3"/>
      <c r="X16" s="4"/>
      <c r="Y16" s="3"/>
      <c r="Z16" s="3"/>
      <c r="AA16" s="3"/>
      <c r="AB16" s="4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6"/>
    </row>
    <row r="17" spans="1:47">
      <c r="A17">
        <v>520</v>
      </c>
      <c r="B17">
        <v>6568.36</v>
      </c>
      <c r="C17">
        <v>525</v>
      </c>
      <c r="D17">
        <v>2174.4000000000033</v>
      </c>
      <c r="E17" s="3" t="e">
        <f t="shared" si="0"/>
        <v>#VALUE!</v>
      </c>
      <c r="F17" s="3">
        <v>4.5</v>
      </c>
      <c r="G17" s="3">
        <f t="shared" si="1"/>
        <v>3</v>
      </c>
      <c r="H17" s="3">
        <v>3</v>
      </c>
      <c r="I17" s="3">
        <v>0</v>
      </c>
      <c r="J17" s="3">
        <v>4</v>
      </c>
      <c r="K17" s="3">
        <f t="shared" si="2"/>
        <v>13.5</v>
      </c>
      <c r="L17" s="3">
        <f t="shared" si="3"/>
        <v>3</v>
      </c>
      <c r="M17" s="3"/>
      <c r="N17" s="3"/>
      <c r="O17" s="3"/>
      <c r="P17" s="3"/>
      <c r="Q17" s="3"/>
      <c r="R17" s="3"/>
      <c r="S17" s="4"/>
      <c r="T17" s="4"/>
      <c r="U17" s="3">
        <v>1</v>
      </c>
      <c r="V17" s="3"/>
      <c r="W17" s="3"/>
      <c r="X17" s="4"/>
      <c r="Y17" s="3"/>
      <c r="Z17" s="3">
        <v>1</v>
      </c>
      <c r="AA17" s="3">
        <v>1</v>
      </c>
      <c r="AB17" s="4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6"/>
    </row>
    <row r="18" spans="1:47">
      <c r="A18">
        <v>560</v>
      </c>
      <c r="B18">
        <v>4039.81</v>
      </c>
      <c r="C18">
        <v>560</v>
      </c>
      <c r="D18">
        <v>2174.7500000000032</v>
      </c>
      <c r="E18" s="3" t="e">
        <f t="shared" si="0"/>
        <v>#VALUE!</v>
      </c>
      <c r="F18" s="3">
        <v>1.3</v>
      </c>
      <c r="G18" s="3">
        <f t="shared" si="1"/>
        <v>2</v>
      </c>
      <c r="H18" s="3">
        <v>2</v>
      </c>
      <c r="I18" s="3">
        <v>0</v>
      </c>
      <c r="J18" s="3">
        <v>4</v>
      </c>
      <c r="K18" s="3">
        <f t="shared" si="2"/>
        <v>2.6</v>
      </c>
      <c r="L18" s="3">
        <f t="shared" si="3"/>
        <v>2</v>
      </c>
      <c r="M18" s="3">
        <v>1</v>
      </c>
      <c r="N18" s="3"/>
      <c r="O18" s="3"/>
      <c r="P18" s="3"/>
      <c r="Q18" s="3"/>
      <c r="R18" s="3"/>
      <c r="S18" s="4"/>
      <c r="T18" s="4"/>
      <c r="U18" s="3">
        <v>1</v>
      </c>
      <c r="V18" s="3"/>
      <c r="W18" s="3"/>
      <c r="X18" s="4"/>
      <c r="Y18" s="3"/>
      <c r="Z18" s="3"/>
      <c r="AA18" s="3"/>
      <c r="AB18" s="4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6"/>
    </row>
    <row r="19" spans="1:47">
      <c r="A19">
        <v>600</v>
      </c>
      <c r="B19">
        <v>8100.37</v>
      </c>
      <c r="C19">
        <v>595</v>
      </c>
      <c r="D19">
        <v>2175.1000000000031</v>
      </c>
      <c r="E19" s="3" t="e">
        <f t="shared" si="0"/>
        <v>#VALUE!</v>
      </c>
      <c r="F19" s="8">
        <v>1.5</v>
      </c>
      <c r="G19" s="3">
        <f t="shared" si="1"/>
        <v>2</v>
      </c>
      <c r="H19" s="3">
        <v>1</v>
      </c>
      <c r="I19" s="3">
        <v>0</v>
      </c>
      <c r="J19" s="3">
        <v>3</v>
      </c>
      <c r="K19" s="3">
        <f t="shared" si="2"/>
        <v>3</v>
      </c>
      <c r="L19" s="3">
        <f t="shared" si="3"/>
        <v>1</v>
      </c>
      <c r="M19" s="3">
        <v>1</v>
      </c>
      <c r="N19" s="3"/>
      <c r="O19" s="3"/>
      <c r="P19" s="3"/>
      <c r="Q19" s="3"/>
      <c r="R19" s="3"/>
      <c r="S19" s="4"/>
      <c r="T19" s="4"/>
      <c r="U19" s="3">
        <v>1</v>
      </c>
      <c r="V19" s="3"/>
      <c r="W19" s="3"/>
      <c r="X19" s="4"/>
      <c r="Y19" s="3"/>
      <c r="Z19" s="3"/>
      <c r="AA19" s="3"/>
      <c r="AB19" s="4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6"/>
    </row>
    <row r="20" spans="1:47">
      <c r="A20">
        <v>640</v>
      </c>
      <c r="B20">
        <v>4414.34</v>
      </c>
      <c r="C20">
        <v>630</v>
      </c>
      <c r="D20">
        <v>2175.450000000003</v>
      </c>
      <c r="E20" s="3" t="e">
        <f t="shared" si="0"/>
        <v>#VALUE!</v>
      </c>
      <c r="F20" s="3">
        <v>4.3</v>
      </c>
      <c r="G20" s="3">
        <f t="shared" si="1"/>
        <v>1</v>
      </c>
      <c r="H20" s="3">
        <v>2</v>
      </c>
      <c r="I20" s="3">
        <v>0</v>
      </c>
      <c r="J20" s="3">
        <v>4</v>
      </c>
      <c r="K20" s="3">
        <f t="shared" si="2"/>
        <v>4.3</v>
      </c>
      <c r="L20" s="3">
        <f t="shared" si="3"/>
        <v>2</v>
      </c>
      <c r="M20" s="3"/>
      <c r="N20" s="3"/>
      <c r="O20" s="3"/>
      <c r="P20" s="3"/>
      <c r="Q20" s="3"/>
      <c r="R20" s="3"/>
      <c r="S20" s="4"/>
      <c r="T20" s="4"/>
      <c r="U20" s="3">
        <v>1</v>
      </c>
      <c r="V20" s="3"/>
      <c r="W20" s="3"/>
      <c r="X20" s="4"/>
      <c r="Y20" s="3"/>
      <c r="Z20" s="3"/>
      <c r="AA20" s="3"/>
      <c r="AB20" s="4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6"/>
    </row>
    <row r="21" spans="1:47">
      <c r="A21">
        <v>660</v>
      </c>
      <c r="B21">
        <v>8794.7000000000007</v>
      </c>
      <c r="C21">
        <v>665</v>
      </c>
      <c r="D21">
        <v>2175.8000000000029</v>
      </c>
      <c r="E21" s="3" t="e">
        <f t="shared" si="0"/>
        <v>#VALUE!</v>
      </c>
      <c r="F21" s="3">
        <v>2.1</v>
      </c>
      <c r="G21" s="3">
        <f t="shared" si="1"/>
        <v>1</v>
      </c>
      <c r="H21" s="3">
        <v>2</v>
      </c>
      <c r="I21" s="3">
        <v>0</v>
      </c>
      <c r="J21" s="3">
        <v>4</v>
      </c>
      <c r="K21" s="3">
        <f t="shared" si="2"/>
        <v>2.1</v>
      </c>
      <c r="L21" s="3">
        <f t="shared" si="3"/>
        <v>2</v>
      </c>
      <c r="M21" s="3"/>
      <c r="N21" s="3"/>
      <c r="O21" s="3"/>
      <c r="P21" s="3"/>
      <c r="Q21" s="3"/>
      <c r="R21" s="3"/>
      <c r="S21" s="4"/>
      <c r="T21" s="4"/>
      <c r="U21" s="3">
        <v>1</v>
      </c>
      <c r="V21" s="3"/>
      <c r="W21" s="3"/>
      <c r="X21" s="4"/>
      <c r="Y21" s="3"/>
      <c r="Z21" s="3"/>
      <c r="AA21" s="3"/>
      <c r="AB21" s="4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6"/>
    </row>
    <row r="22" spans="1:47">
      <c r="A22">
        <v>700</v>
      </c>
      <c r="B22">
        <v>4040.92</v>
      </c>
      <c r="C22">
        <v>700</v>
      </c>
      <c r="D22">
        <v>2176.1500000000028</v>
      </c>
      <c r="E22" s="3" t="e">
        <f t="shared" si="0"/>
        <v>#VALUE!</v>
      </c>
      <c r="F22" s="3">
        <v>2.7</v>
      </c>
      <c r="G22" s="3">
        <f t="shared" si="1"/>
        <v>2</v>
      </c>
      <c r="H22" s="3">
        <v>3</v>
      </c>
      <c r="I22" s="3">
        <v>0</v>
      </c>
      <c r="J22" s="3">
        <v>4</v>
      </c>
      <c r="K22" s="3">
        <f t="shared" si="2"/>
        <v>5.4</v>
      </c>
      <c r="L22" s="3">
        <f t="shared" si="3"/>
        <v>3</v>
      </c>
      <c r="M22" s="3"/>
      <c r="N22" s="3"/>
      <c r="O22" s="3"/>
      <c r="P22" s="3"/>
      <c r="Q22" s="3"/>
      <c r="R22" s="3"/>
      <c r="S22" s="4"/>
      <c r="T22" s="4"/>
      <c r="U22" s="3">
        <v>1</v>
      </c>
      <c r="V22" s="3"/>
      <c r="W22" s="3"/>
      <c r="X22" s="4"/>
      <c r="Y22" s="3"/>
      <c r="Z22" s="3"/>
      <c r="AA22" s="3">
        <v>1</v>
      </c>
      <c r="AB22" s="4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6"/>
    </row>
    <row r="23" spans="1:47">
      <c r="A23">
        <v>740</v>
      </c>
      <c r="B23">
        <v>11229</v>
      </c>
      <c r="C23">
        <v>735</v>
      </c>
      <c r="D23">
        <v>2176.5000000000027</v>
      </c>
      <c r="E23" s="3" t="e">
        <f t="shared" si="0"/>
        <v>#VALUE!</v>
      </c>
      <c r="F23" s="3">
        <v>1.1000000000000001</v>
      </c>
      <c r="G23" s="3">
        <f t="shared" si="1"/>
        <v>3</v>
      </c>
      <c r="H23" s="3">
        <v>3</v>
      </c>
      <c r="I23" s="3">
        <v>0</v>
      </c>
      <c r="J23" s="3">
        <v>3</v>
      </c>
      <c r="K23" s="3">
        <f t="shared" si="2"/>
        <v>3.3000000000000003</v>
      </c>
      <c r="L23" s="3">
        <f t="shared" si="3"/>
        <v>3</v>
      </c>
      <c r="M23" s="3">
        <v>1</v>
      </c>
      <c r="N23" s="3"/>
      <c r="O23" s="3"/>
      <c r="P23" s="3"/>
      <c r="Q23" s="3"/>
      <c r="R23" s="3"/>
      <c r="S23" s="4"/>
      <c r="T23" s="4"/>
      <c r="U23" s="3">
        <v>1</v>
      </c>
      <c r="V23" s="3"/>
      <c r="W23" s="3"/>
      <c r="X23" s="4"/>
      <c r="Y23" s="3"/>
      <c r="Z23" s="3"/>
      <c r="AA23" s="3">
        <v>1</v>
      </c>
      <c r="AB23" s="4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6"/>
    </row>
    <row r="24" spans="1:47">
      <c r="A24">
        <v>780</v>
      </c>
      <c r="B24">
        <v>19357.150000000001</v>
      </c>
      <c r="C24">
        <v>770</v>
      </c>
      <c r="D24">
        <v>2176.8500000000026</v>
      </c>
      <c r="E24" s="3" t="e">
        <f t="shared" si="0"/>
        <v>#VALUE!</v>
      </c>
      <c r="F24" s="3">
        <v>4.2</v>
      </c>
      <c r="G24" s="3">
        <f t="shared" si="1"/>
        <v>2</v>
      </c>
      <c r="H24" s="3">
        <v>5</v>
      </c>
      <c r="I24" s="3">
        <v>3</v>
      </c>
      <c r="J24" s="3">
        <v>4</v>
      </c>
      <c r="K24" s="3">
        <f t="shared" si="2"/>
        <v>8.4</v>
      </c>
      <c r="L24" s="3">
        <f t="shared" si="3"/>
        <v>2</v>
      </c>
      <c r="M24" s="3">
        <v>1</v>
      </c>
      <c r="N24" s="3"/>
      <c r="O24" s="3"/>
      <c r="P24" s="3"/>
      <c r="Q24" s="3"/>
      <c r="R24" s="3"/>
      <c r="S24" s="4"/>
      <c r="T24" s="4"/>
      <c r="U24" s="3">
        <v>1</v>
      </c>
      <c r="V24" s="3"/>
      <c r="W24" s="3"/>
      <c r="X24" s="4"/>
      <c r="Y24" s="3"/>
      <c r="Z24" s="3"/>
      <c r="AA24" s="3"/>
      <c r="AB24" s="4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6"/>
    </row>
    <row r="25" spans="1:47">
      <c r="A25">
        <v>800</v>
      </c>
      <c r="B25">
        <v>9040.9599999999991</v>
      </c>
      <c r="C25">
        <v>805</v>
      </c>
      <c r="D25">
        <v>2177.2000000000025</v>
      </c>
      <c r="E25" s="3" t="e">
        <f t="shared" si="0"/>
        <v>#VALUE!</v>
      </c>
      <c r="F25" s="3">
        <v>3</v>
      </c>
      <c r="G25" s="3">
        <f t="shared" si="1"/>
        <v>2</v>
      </c>
      <c r="H25" s="3">
        <v>5</v>
      </c>
      <c r="I25" s="3">
        <v>2</v>
      </c>
      <c r="J25" s="3">
        <v>4</v>
      </c>
      <c r="K25" s="3">
        <f t="shared" si="2"/>
        <v>6</v>
      </c>
      <c r="L25" s="3">
        <f t="shared" si="3"/>
        <v>3</v>
      </c>
      <c r="M25" s="3">
        <v>1</v>
      </c>
      <c r="N25" s="3"/>
      <c r="O25" s="3"/>
      <c r="P25" s="3"/>
      <c r="Q25" s="3"/>
      <c r="R25" s="3"/>
      <c r="S25" s="4"/>
      <c r="T25" s="4"/>
      <c r="U25" s="3">
        <v>1</v>
      </c>
      <c r="V25" s="3"/>
      <c r="W25" s="3"/>
      <c r="X25" s="4"/>
      <c r="Y25" s="3"/>
      <c r="Z25" s="3"/>
      <c r="AA25" s="3"/>
      <c r="AB25" s="4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6"/>
    </row>
    <row r="26" spans="1:47">
      <c r="A26">
        <v>840</v>
      </c>
      <c r="B26">
        <v>18948.14</v>
      </c>
      <c r="C26">
        <v>840</v>
      </c>
      <c r="D26">
        <v>2177.5500000000025</v>
      </c>
      <c r="E26" s="3" t="e">
        <f t="shared" si="0"/>
        <v>#VALUE!</v>
      </c>
      <c r="F26" s="8">
        <v>4</v>
      </c>
      <c r="G26" s="3">
        <f t="shared" si="1"/>
        <v>1</v>
      </c>
      <c r="H26" s="3">
        <v>6</v>
      </c>
      <c r="I26" s="3">
        <v>0</v>
      </c>
      <c r="J26" s="3">
        <v>5</v>
      </c>
      <c r="K26" s="3">
        <f t="shared" si="2"/>
        <v>4</v>
      </c>
      <c r="L26" s="3">
        <f t="shared" si="3"/>
        <v>6</v>
      </c>
      <c r="M26" s="3"/>
      <c r="N26" s="3"/>
      <c r="O26" s="3"/>
      <c r="P26" s="3"/>
      <c r="Q26" s="3"/>
      <c r="R26" s="3"/>
      <c r="S26" s="4"/>
      <c r="T26" s="4"/>
      <c r="U26" s="3">
        <v>1</v>
      </c>
      <c r="V26" s="3"/>
      <c r="W26" s="3"/>
      <c r="X26" s="4"/>
      <c r="Y26" s="3"/>
      <c r="Z26" s="3"/>
      <c r="AA26" s="3"/>
      <c r="AB26" s="4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6"/>
    </row>
    <row r="27" spans="1:47">
      <c r="A27">
        <v>880</v>
      </c>
      <c r="B27">
        <v>28665.68</v>
      </c>
      <c r="C27">
        <v>875</v>
      </c>
      <c r="D27">
        <v>2177.9000000000024</v>
      </c>
      <c r="E27" s="3" t="e">
        <f t="shared" si="0"/>
        <v>#VALUE!</v>
      </c>
      <c r="F27" s="3">
        <v>3.7</v>
      </c>
      <c r="G27" s="3">
        <f t="shared" si="1"/>
        <v>2</v>
      </c>
      <c r="H27" s="3">
        <v>6</v>
      </c>
      <c r="I27" s="3">
        <v>0</v>
      </c>
      <c r="J27" s="3">
        <v>5</v>
      </c>
      <c r="K27" s="3">
        <f t="shared" si="2"/>
        <v>7.4</v>
      </c>
      <c r="L27" s="3">
        <f t="shared" si="3"/>
        <v>6</v>
      </c>
      <c r="M27" s="3">
        <v>1</v>
      </c>
      <c r="N27" s="3"/>
      <c r="O27" s="3"/>
      <c r="P27" s="3"/>
      <c r="Q27" s="3"/>
      <c r="R27" s="3"/>
      <c r="S27" s="4"/>
      <c r="T27" s="4"/>
      <c r="U27" s="3">
        <v>1</v>
      </c>
      <c r="V27" s="3"/>
      <c r="W27" s="3"/>
      <c r="X27" s="4"/>
      <c r="Y27" s="3"/>
      <c r="Z27" s="3"/>
      <c r="AA27" s="3"/>
      <c r="AB27" s="4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6"/>
    </row>
    <row r="28" spans="1:47">
      <c r="A28">
        <v>920</v>
      </c>
      <c r="B28">
        <v>69576.929999999993</v>
      </c>
      <c r="C28">
        <v>910</v>
      </c>
      <c r="D28">
        <v>2178.2500000000023</v>
      </c>
      <c r="E28" s="3" t="e">
        <f t="shared" si="0"/>
        <v>#VALUE!</v>
      </c>
      <c r="F28" s="3">
        <v>3.6</v>
      </c>
      <c r="G28" s="3">
        <f t="shared" si="1"/>
        <v>2</v>
      </c>
      <c r="H28" s="3">
        <v>6</v>
      </c>
      <c r="I28" s="3">
        <v>6</v>
      </c>
      <c r="J28" s="3">
        <v>1</v>
      </c>
      <c r="K28" s="3">
        <f t="shared" si="2"/>
        <v>7.2</v>
      </c>
      <c r="L28" s="3">
        <f t="shared" si="3"/>
        <v>0</v>
      </c>
      <c r="M28" s="3"/>
      <c r="N28" s="3"/>
      <c r="O28" s="3"/>
      <c r="P28" s="3"/>
      <c r="Q28" s="3"/>
      <c r="R28" s="3"/>
      <c r="S28" s="4"/>
      <c r="T28" s="4"/>
      <c r="U28" s="3">
        <v>1</v>
      </c>
      <c r="V28" s="3"/>
      <c r="W28" s="3"/>
      <c r="X28" s="4"/>
      <c r="Y28" s="3"/>
      <c r="Z28" s="3">
        <v>1</v>
      </c>
      <c r="AA28" s="3"/>
      <c r="AB28" s="4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6"/>
    </row>
    <row r="29" spans="1:47">
      <c r="A29">
        <v>940</v>
      </c>
      <c r="B29">
        <v>41575.89</v>
      </c>
      <c r="C29">
        <v>945</v>
      </c>
      <c r="D29">
        <v>2178.6000000000022</v>
      </c>
      <c r="E29" s="3" t="e">
        <f t="shared" si="0"/>
        <v>#VALUE!</v>
      </c>
      <c r="F29" s="3">
        <v>4.0999999999999996</v>
      </c>
      <c r="G29" s="3">
        <f t="shared" si="1"/>
        <v>2</v>
      </c>
      <c r="H29" s="3">
        <v>6</v>
      </c>
      <c r="I29" s="3">
        <v>6</v>
      </c>
      <c r="J29" s="3">
        <v>1</v>
      </c>
      <c r="K29" s="3">
        <f t="shared" si="2"/>
        <v>8.1999999999999993</v>
      </c>
      <c r="L29" s="3">
        <f t="shared" si="3"/>
        <v>0</v>
      </c>
      <c r="M29" s="3"/>
      <c r="N29" s="3"/>
      <c r="O29" s="3"/>
      <c r="P29" s="3"/>
      <c r="Q29" s="3"/>
      <c r="R29" s="3"/>
      <c r="S29" s="4"/>
      <c r="T29" s="4"/>
      <c r="U29" s="3">
        <v>1</v>
      </c>
      <c r="V29" s="3"/>
      <c r="W29" s="3"/>
      <c r="X29" s="4"/>
      <c r="Y29" s="3"/>
      <c r="Z29" s="3"/>
      <c r="AA29" s="3">
        <v>1</v>
      </c>
      <c r="AB29" s="4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6"/>
    </row>
    <row r="30" spans="1:47">
      <c r="A30">
        <v>980</v>
      </c>
      <c r="B30">
        <v>91782.3</v>
      </c>
      <c r="C30">
        <v>980</v>
      </c>
      <c r="D30">
        <v>2178.9500000000021</v>
      </c>
      <c r="E30" s="3" t="e">
        <f t="shared" si="0"/>
        <v>#VALUE!</v>
      </c>
      <c r="F30" s="3">
        <v>5.0999999999999996</v>
      </c>
      <c r="G30" s="3">
        <f t="shared" si="1"/>
        <v>2</v>
      </c>
      <c r="H30" s="3">
        <v>6</v>
      </c>
      <c r="I30" s="3">
        <v>0</v>
      </c>
      <c r="J30" s="3">
        <v>5</v>
      </c>
      <c r="K30" s="3">
        <f t="shared" si="2"/>
        <v>10.199999999999999</v>
      </c>
      <c r="L30" s="3">
        <f t="shared" si="3"/>
        <v>6</v>
      </c>
      <c r="M30" s="3">
        <v>1</v>
      </c>
      <c r="N30" s="3"/>
      <c r="O30" s="3"/>
      <c r="P30" s="3"/>
      <c r="Q30" s="3"/>
      <c r="R30" s="3"/>
      <c r="S30" s="4"/>
      <c r="T30" s="4"/>
      <c r="U30" s="3">
        <v>1</v>
      </c>
      <c r="V30" s="3"/>
      <c r="W30" s="3"/>
      <c r="X30" s="4"/>
      <c r="Y30" s="3"/>
      <c r="Z30" s="3"/>
      <c r="AA30" s="3"/>
      <c r="AB30" s="4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6"/>
    </row>
    <row r="31" spans="1:47">
      <c r="A31">
        <v>1020</v>
      </c>
      <c r="B31">
        <v>71615.960000000006</v>
      </c>
      <c r="C31">
        <v>1015</v>
      </c>
      <c r="D31">
        <v>2179.300000000002</v>
      </c>
      <c r="E31" s="3" t="e">
        <f t="shared" si="0"/>
        <v>#VALUE!</v>
      </c>
      <c r="F31" s="3">
        <v>5.6</v>
      </c>
      <c r="G31" s="3">
        <f t="shared" si="1"/>
        <v>3</v>
      </c>
      <c r="H31" s="3">
        <v>6</v>
      </c>
      <c r="I31" s="3">
        <v>2</v>
      </c>
      <c r="J31" s="3">
        <v>5</v>
      </c>
      <c r="K31" s="3">
        <f t="shared" si="2"/>
        <v>16.799999999999997</v>
      </c>
      <c r="L31" s="3">
        <f t="shared" si="3"/>
        <v>4</v>
      </c>
      <c r="M31" s="3">
        <v>1</v>
      </c>
      <c r="N31" s="3"/>
      <c r="O31" s="3"/>
      <c r="P31" s="3"/>
      <c r="Q31" s="3"/>
      <c r="R31" s="3"/>
      <c r="S31" s="4"/>
      <c r="T31" s="4"/>
      <c r="U31" s="3">
        <v>1</v>
      </c>
      <c r="V31" s="3"/>
      <c r="W31" s="3"/>
      <c r="X31" s="4"/>
      <c r="Y31" s="3"/>
      <c r="Z31" s="3"/>
      <c r="AA31" s="3">
        <v>1</v>
      </c>
      <c r="AB31" s="4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6"/>
    </row>
    <row r="32" spans="1:47">
      <c r="A32">
        <v>1060</v>
      </c>
      <c r="B32">
        <v>117234.61</v>
      </c>
      <c r="C32">
        <v>1050</v>
      </c>
      <c r="D32">
        <v>2179.6500000000019</v>
      </c>
      <c r="E32" s="3" t="e">
        <f t="shared" si="0"/>
        <v>#VALUE!</v>
      </c>
      <c r="F32" s="3">
        <v>5.4</v>
      </c>
      <c r="G32" s="3">
        <f t="shared" si="1"/>
        <v>2</v>
      </c>
      <c r="H32" s="3">
        <v>6</v>
      </c>
      <c r="I32" s="3">
        <v>3</v>
      </c>
      <c r="J32" s="3">
        <v>5</v>
      </c>
      <c r="K32" s="3">
        <f t="shared" si="2"/>
        <v>10.8</v>
      </c>
      <c r="L32" s="3">
        <f t="shared" si="3"/>
        <v>3</v>
      </c>
      <c r="M32" s="3">
        <v>1</v>
      </c>
      <c r="N32" s="3"/>
      <c r="O32" s="3"/>
      <c r="P32" s="3"/>
      <c r="Q32" s="3"/>
      <c r="R32" s="3"/>
      <c r="S32" s="4"/>
      <c r="T32" s="4"/>
      <c r="U32" s="3">
        <v>1</v>
      </c>
      <c r="V32" s="3"/>
      <c r="W32" s="3"/>
      <c r="X32" s="4"/>
      <c r="Y32" s="3"/>
      <c r="Z32" s="3"/>
      <c r="AA32" s="3"/>
      <c r="AB32" s="4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6"/>
    </row>
    <row r="33" spans="1:47">
      <c r="A33">
        <v>1080</v>
      </c>
      <c r="B33">
        <v>76144.429999999993</v>
      </c>
      <c r="C33">
        <v>1085</v>
      </c>
      <c r="D33">
        <v>2180.0000000000018</v>
      </c>
      <c r="E33" s="3" t="e">
        <f t="shared" si="0"/>
        <v>#VALUE!</v>
      </c>
      <c r="F33" s="3">
        <v>3.1</v>
      </c>
      <c r="G33" s="3">
        <f t="shared" si="1"/>
        <v>3</v>
      </c>
      <c r="H33" s="3">
        <v>6</v>
      </c>
      <c r="I33" s="3">
        <v>6</v>
      </c>
      <c r="J33" s="3">
        <v>1</v>
      </c>
      <c r="K33" s="3">
        <f t="shared" si="2"/>
        <v>9.3000000000000007</v>
      </c>
      <c r="L33" s="3">
        <f t="shared" si="3"/>
        <v>0</v>
      </c>
      <c r="M33" s="3">
        <v>1</v>
      </c>
      <c r="N33" s="3"/>
      <c r="O33" s="3"/>
      <c r="P33" s="3"/>
      <c r="Q33" s="3"/>
      <c r="R33" s="3"/>
      <c r="S33" s="4"/>
      <c r="T33" s="4"/>
      <c r="U33" s="3">
        <v>1</v>
      </c>
      <c r="V33" s="3"/>
      <c r="W33" s="3"/>
      <c r="X33" s="4"/>
      <c r="Y33" s="3"/>
      <c r="Z33" s="3"/>
      <c r="AA33" s="3">
        <v>1</v>
      </c>
      <c r="AB33" s="4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6"/>
    </row>
    <row r="34" spans="1:47">
      <c r="A34">
        <v>1120</v>
      </c>
      <c r="B34">
        <v>56672.55</v>
      </c>
      <c r="C34">
        <v>1120</v>
      </c>
      <c r="D34">
        <v>2180.3500000000017</v>
      </c>
      <c r="E34" s="3" t="e">
        <f t="shared" ref="E34:E52" si="4">E33-0.35</f>
        <v>#VALUE!</v>
      </c>
      <c r="F34" s="3">
        <v>3.4</v>
      </c>
      <c r="G34" s="3">
        <f t="shared" ref="G34:G53" si="5">SUM(M34:AJ34)</f>
        <v>2</v>
      </c>
      <c r="H34" s="3">
        <v>6</v>
      </c>
      <c r="I34" s="3">
        <v>6</v>
      </c>
      <c r="J34" s="3">
        <v>1</v>
      </c>
      <c r="K34" s="3">
        <f t="shared" ref="K34:K53" si="6">G34*F34</f>
        <v>6.8</v>
      </c>
      <c r="L34" s="3">
        <f t="shared" ref="L34:L53" si="7">H34-I34</f>
        <v>0</v>
      </c>
      <c r="M34" s="3"/>
      <c r="N34" s="3"/>
      <c r="O34" s="3"/>
      <c r="P34" s="3"/>
      <c r="Q34" s="3"/>
      <c r="R34" s="3"/>
      <c r="S34" s="4"/>
      <c r="T34" s="4"/>
      <c r="U34" s="3">
        <v>1</v>
      </c>
      <c r="V34" s="3"/>
      <c r="W34" s="3"/>
      <c r="X34" s="4"/>
      <c r="Y34" s="3"/>
      <c r="Z34" s="3"/>
      <c r="AA34" s="3">
        <v>1</v>
      </c>
      <c r="AB34" s="4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6"/>
    </row>
    <row r="35" spans="1:47">
      <c r="A35">
        <v>1160</v>
      </c>
      <c r="B35">
        <v>39033.589999999997</v>
      </c>
      <c r="C35">
        <v>1155</v>
      </c>
      <c r="D35">
        <v>2180.7000000000016</v>
      </c>
      <c r="E35" s="3" t="e">
        <f t="shared" si="4"/>
        <v>#VALUE!</v>
      </c>
      <c r="F35" s="3">
        <v>3.4</v>
      </c>
      <c r="G35" s="3">
        <f t="shared" si="5"/>
        <v>1</v>
      </c>
      <c r="H35" s="3">
        <v>6</v>
      </c>
      <c r="I35" s="3">
        <v>0</v>
      </c>
      <c r="J35" s="3">
        <v>5</v>
      </c>
      <c r="K35" s="3">
        <f t="shared" si="6"/>
        <v>3.4</v>
      </c>
      <c r="L35" s="3">
        <f t="shared" si="7"/>
        <v>6</v>
      </c>
      <c r="M35" s="3"/>
      <c r="N35" s="3"/>
      <c r="O35" s="3"/>
      <c r="P35" s="3"/>
      <c r="Q35" s="3"/>
      <c r="R35" s="3"/>
      <c r="S35" s="4"/>
      <c r="T35" s="4"/>
      <c r="U35" s="3">
        <v>1</v>
      </c>
      <c r="V35" s="3"/>
      <c r="W35" s="3"/>
      <c r="X35" s="4"/>
      <c r="Y35" s="3"/>
      <c r="Z35" s="3"/>
      <c r="AA35" s="3"/>
      <c r="AB35" s="4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6"/>
    </row>
    <row r="36" spans="1:47">
      <c r="A36">
        <v>1200</v>
      </c>
      <c r="B36">
        <v>32770.980000000003</v>
      </c>
      <c r="C36">
        <v>1190</v>
      </c>
      <c r="D36">
        <v>2181.0500000000015</v>
      </c>
      <c r="E36" s="3" t="e">
        <f t="shared" si="4"/>
        <v>#VALUE!</v>
      </c>
      <c r="F36" s="3">
        <v>4</v>
      </c>
      <c r="G36" s="3">
        <f t="shared" si="5"/>
        <v>1</v>
      </c>
      <c r="H36" s="3">
        <v>6</v>
      </c>
      <c r="I36" s="3">
        <v>1</v>
      </c>
      <c r="J36" s="3">
        <v>5</v>
      </c>
      <c r="K36" s="3">
        <f t="shared" si="6"/>
        <v>4</v>
      </c>
      <c r="L36" s="3">
        <f t="shared" si="7"/>
        <v>5</v>
      </c>
      <c r="M36" s="3"/>
      <c r="N36" s="3"/>
      <c r="O36" s="3"/>
      <c r="P36" s="3"/>
      <c r="Q36" s="3"/>
      <c r="R36" s="3"/>
      <c r="S36" s="4"/>
      <c r="T36" s="4"/>
      <c r="U36" s="3">
        <v>1</v>
      </c>
      <c r="V36" s="3"/>
      <c r="W36" s="3"/>
      <c r="X36" s="4"/>
      <c r="Y36" s="3"/>
      <c r="Z36" s="3"/>
      <c r="AA36" s="3"/>
      <c r="AB36" s="4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6"/>
    </row>
    <row r="37" spans="1:47">
      <c r="A37">
        <v>1220</v>
      </c>
      <c r="B37">
        <v>24902.959999999999</v>
      </c>
      <c r="C37">
        <v>1225</v>
      </c>
      <c r="D37">
        <v>2181.4000000000015</v>
      </c>
      <c r="E37" s="3" t="e">
        <f t="shared" si="4"/>
        <v>#VALUE!</v>
      </c>
      <c r="F37" s="3">
        <v>3.4</v>
      </c>
      <c r="G37" s="3">
        <f t="shared" si="5"/>
        <v>1</v>
      </c>
      <c r="H37" s="3">
        <v>6</v>
      </c>
      <c r="I37" s="3">
        <v>1</v>
      </c>
      <c r="J37" s="3">
        <v>1</v>
      </c>
      <c r="K37" s="3">
        <f t="shared" si="6"/>
        <v>3.4</v>
      </c>
      <c r="L37" s="3">
        <f t="shared" si="7"/>
        <v>5</v>
      </c>
      <c r="M37" s="3"/>
      <c r="N37" s="3"/>
      <c r="O37" s="3"/>
      <c r="P37" s="3"/>
      <c r="Q37" s="3"/>
      <c r="R37" s="3"/>
      <c r="S37" s="4"/>
      <c r="T37" s="4"/>
      <c r="U37" s="3">
        <v>1</v>
      </c>
      <c r="V37" s="3"/>
      <c r="W37" s="3"/>
      <c r="X37" s="4"/>
      <c r="Y37" s="3"/>
      <c r="Z37" s="3"/>
      <c r="AA37" s="3"/>
      <c r="AB37" s="4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6"/>
    </row>
    <row r="38" spans="1:47">
      <c r="A38">
        <v>1260</v>
      </c>
      <c r="B38">
        <v>61837.54</v>
      </c>
      <c r="C38">
        <v>1260</v>
      </c>
      <c r="D38">
        <v>2181.7500000000014</v>
      </c>
      <c r="E38" s="3" t="e">
        <f t="shared" si="4"/>
        <v>#VALUE!</v>
      </c>
      <c r="F38" s="3">
        <v>3.1</v>
      </c>
      <c r="G38" s="3">
        <f t="shared" si="5"/>
        <v>2</v>
      </c>
      <c r="H38" s="3">
        <v>6</v>
      </c>
      <c r="I38" s="3">
        <v>0</v>
      </c>
      <c r="J38" s="3">
        <v>5</v>
      </c>
      <c r="K38" s="3">
        <f t="shared" si="6"/>
        <v>6.2</v>
      </c>
      <c r="L38" s="3">
        <f t="shared" si="7"/>
        <v>6</v>
      </c>
      <c r="M38" s="3">
        <v>1</v>
      </c>
      <c r="N38" s="3"/>
      <c r="O38" s="3"/>
      <c r="P38" s="3"/>
      <c r="Q38" s="3"/>
      <c r="R38" s="3"/>
      <c r="S38" s="4"/>
      <c r="T38" s="4"/>
      <c r="U38" s="3">
        <v>1</v>
      </c>
      <c r="V38" s="3"/>
      <c r="W38" s="3"/>
      <c r="X38" s="4"/>
      <c r="Y38" s="3"/>
      <c r="Z38" s="3"/>
      <c r="AA38" s="3"/>
      <c r="AB38" s="4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6"/>
    </row>
    <row r="39" spans="1:47">
      <c r="A39">
        <v>1300</v>
      </c>
      <c r="B39">
        <v>75344.009999999995</v>
      </c>
      <c r="C39">
        <v>1295</v>
      </c>
      <c r="D39">
        <v>2182.1000000000013</v>
      </c>
      <c r="E39" s="3" t="e">
        <f t="shared" si="4"/>
        <v>#VALUE!</v>
      </c>
      <c r="F39" s="3">
        <v>7.9</v>
      </c>
      <c r="G39" s="3">
        <f t="shared" si="5"/>
        <v>3</v>
      </c>
      <c r="H39" s="3">
        <v>6</v>
      </c>
      <c r="I39" s="3">
        <v>6</v>
      </c>
      <c r="J39" s="3">
        <v>1</v>
      </c>
      <c r="K39" s="3">
        <f t="shared" si="6"/>
        <v>23.700000000000003</v>
      </c>
      <c r="L39" s="3">
        <f t="shared" si="7"/>
        <v>0</v>
      </c>
      <c r="M39" s="3">
        <v>1</v>
      </c>
      <c r="N39" s="3"/>
      <c r="O39" s="3"/>
      <c r="P39" s="3"/>
      <c r="Q39" s="3"/>
      <c r="R39" s="3"/>
      <c r="S39" s="4"/>
      <c r="T39" s="4"/>
      <c r="U39" s="3">
        <v>1</v>
      </c>
      <c r="V39" s="3"/>
      <c r="W39" s="3"/>
      <c r="X39" s="4"/>
      <c r="Y39" s="3">
        <v>1</v>
      </c>
      <c r="Z39" s="3"/>
      <c r="AA39" s="3"/>
      <c r="AB39" s="4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6"/>
    </row>
    <row r="40" spans="1:47">
      <c r="A40">
        <v>1340</v>
      </c>
      <c r="B40">
        <v>61358.22</v>
      </c>
      <c r="C40">
        <v>1330</v>
      </c>
      <c r="D40">
        <v>2182.4500000000012</v>
      </c>
      <c r="E40" s="3" t="e">
        <f t="shared" si="4"/>
        <v>#VALUE!</v>
      </c>
      <c r="F40" s="3">
        <v>2.9</v>
      </c>
      <c r="G40" s="3">
        <f t="shared" si="5"/>
        <v>2</v>
      </c>
      <c r="H40" s="3">
        <v>6</v>
      </c>
      <c r="I40" s="3">
        <v>6</v>
      </c>
      <c r="J40" s="3">
        <v>1</v>
      </c>
      <c r="K40" s="3">
        <f t="shared" si="6"/>
        <v>5.8</v>
      </c>
      <c r="L40" s="3">
        <f t="shared" si="7"/>
        <v>0</v>
      </c>
      <c r="M40" s="3">
        <v>1</v>
      </c>
      <c r="N40" s="3"/>
      <c r="O40" s="3"/>
      <c r="P40" s="3"/>
      <c r="Q40" s="3"/>
      <c r="R40" s="3"/>
      <c r="S40" s="4"/>
      <c r="T40" s="4"/>
      <c r="U40" s="3">
        <v>1</v>
      </c>
      <c r="V40" s="3"/>
      <c r="W40" s="3"/>
      <c r="X40" s="4"/>
      <c r="Y40" s="3"/>
      <c r="Z40" s="3"/>
      <c r="AA40" s="3"/>
      <c r="AB40" s="4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6"/>
    </row>
    <row r="41" spans="1:47">
      <c r="A41">
        <v>1360</v>
      </c>
      <c r="B41">
        <v>60452.4</v>
      </c>
      <c r="C41">
        <v>1365</v>
      </c>
      <c r="D41">
        <v>2182.8000000000011</v>
      </c>
      <c r="E41" s="3" t="e">
        <f t="shared" si="4"/>
        <v>#VALUE!</v>
      </c>
      <c r="F41" s="3">
        <v>5.8</v>
      </c>
      <c r="G41" s="3">
        <f t="shared" si="5"/>
        <v>3</v>
      </c>
      <c r="H41" s="3">
        <v>6</v>
      </c>
      <c r="I41" s="3">
        <v>6</v>
      </c>
      <c r="J41" s="3">
        <v>1</v>
      </c>
      <c r="K41" s="3">
        <f t="shared" si="6"/>
        <v>17.399999999999999</v>
      </c>
      <c r="L41" s="3">
        <f t="shared" si="7"/>
        <v>0</v>
      </c>
      <c r="M41" s="3">
        <v>1</v>
      </c>
      <c r="N41" s="3"/>
      <c r="O41" s="3"/>
      <c r="P41" s="3"/>
      <c r="Q41" s="3"/>
      <c r="R41" s="3"/>
      <c r="S41" s="4"/>
      <c r="T41" s="4"/>
      <c r="U41" s="3">
        <v>1</v>
      </c>
      <c r="V41" s="3"/>
      <c r="W41" s="3"/>
      <c r="X41" s="4"/>
      <c r="Y41" s="3"/>
      <c r="Z41" s="3">
        <v>1</v>
      </c>
      <c r="AA41" s="3"/>
      <c r="AB41" s="4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6"/>
    </row>
    <row r="42" spans="1:47">
      <c r="A42">
        <v>1400</v>
      </c>
      <c r="B42">
        <v>70338.710000000006</v>
      </c>
      <c r="C42">
        <v>1400</v>
      </c>
      <c r="D42">
        <v>2183.150000000001</v>
      </c>
      <c r="E42" s="3" t="e">
        <f t="shared" si="4"/>
        <v>#VALUE!</v>
      </c>
      <c r="F42" s="3">
        <v>7</v>
      </c>
      <c r="G42" s="3">
        <f t="shared" si="5"/>
        <v>3</v>
      </c>
      <c r="H42" s="3">
        <v>6</v>
      </c>
      <c r="I42" s="3">
        <v>6</v>
      </c>
      <c r="J42" s="3">
        <v>1</v>
      </c>
      <c r="K42" s="3">
        <f t="shared" si="6"/>
        <v>21</v>
      </c>
      <c r="L42" s="3">
        <f t="shared" si="7"/>
        <v>0</v>
      </c>
      <c r="M42" s="3">
        <v>1</v>
      </c>
      <c r="N42" s="3"/>
      <c r="O42" s="3"/>
      <c r="P42" s="3"/>
      <c r="Q42" s="3"/>
      <c r="R42" s="3"/>
      <c r="S42" s="4"/>
      <c r="T42" s="4"/>
      <c r="U42" s="3">
        <v>1</v>
      </c>
      <c r="V42" s="3"/>
      <c r="W42" s="3"/>
      <c r="X42" s="4"/>
      <c r="Y42" s="3"/>
      <c r="Z42" s="3"/>
      <c r="AA42" s="3">
        <v>1</v>
      </c>
      <c r="AB42" s="4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6"/>
    </row>
    <row r="43" spans="1:47">
      <c r="A43">
        <v>1440</v>
      </c>
      <c r="B43">
        <v>118734.97</v>
      </c>
      <c r="C43">
        <v>1435</v>
      </c>
      <c r="D43">
        <v>2183.5000000000009</v>
      </c>
      <c r="E43" s="3" t="e">
        <f t="shared" si="4"/>
        <v>#VALUE!</v>
      </c>
      <c r="F43" s="3">
        <v>3.8</v>
      </c>
      <c r="G43" s="3">
        <f t="shared" si="5"/>
        <v>3</v>
      </c>
      <c r="H43" s="3">
        <v>6</v>
      </c>
      <c r="I43" s="3">
        <v>6</v>
      </c>
      <c r="J43" s="3">
        <v>1</v>
      </c>
      <c r="K43" s="3">
        <f t="shared" si="6"/>
        <v>11.399999999999999</v>
      </c>
      <c r="L43" s="3">
        <f t="shared" si="7"/>
        <v>0</v>
      </c>
      <c r="M43" s="3">
        <v>1</v>
      </c>
      <c r="N43" s="3"/>
      <c r="O43" s="3"/>
      <c r="P43" s="3"/>
      <c r="Q43" s="3"/>
      <c r="R43" s="3"/>
      <c r="S43" s="4"/>
      <c r="T43" s="4"/>
      <c r="U43" s="3">
        <v>1</v>
      </c>
      <c r="V43" s="3"/>
      <c r="W43" s="3"/>
      <c r="X43" s="4"/>
      <c r="Y43" s="3"/>
      <c r="Z43" s="3"/>
      <c r="AA43" s="3">
        <v>1</v>
      </c>
      <c r="AB43" s="4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6"/>
    </row>
    <row r="44" spans="1:47">
      <c r="A44">
        <v>1480</v>
      </c>
      <c r="B44">
        <v>86229.22</v>
      </c>
      <c r="C44">
        <v>1470</v>
      </c>
      <c r="D44">
        <v>2183.8500000000008</v>
      </c>
      <c r="E44" s="3" t="e">
        <f t="shared" si="4"/>
        <v>#VALUE!</v>
      </c>
      <c r="F44" s="3">
        <v>6.9</v>
      </c>
      <c r="G44" s="3">
        <f t="shared" si="5"/>
        <v>3</v>
      </c>
      <c r="H44" s="3">
        <v>6</v>
      </c>
      <c r="I44" s="3">
        <v>6</v>
      </c>
      <c r="J44" s="3">
        <v>1</v>
      </c>
      <c r="K44" s="3">
        <f t="shared" si="6"/>
        <v>20.700000000000003</v>
      </c>
      <c r="L44" s="3">
        <f t="shared" si="7"/>
        <v>0</v>
      </c>
      <c r="M44" s="3">
        <v>1</v>
      </c>
      <c r="N44" s="3"/>
      <c r="O44" s="3"/>
      <c r="P44" s="3"/>
      <c r="Q44" s="3"/>
      <c r="R44" s="3"/>
      <c r="S44" s="4"/>
      <c r="T44" s="4"/>
      <c r="U44" s="3">
        <v>1</v>
      </c>
      <c r="V44" s="3"/>
      <c r="W44" s="3"/>
      <c r="X44" s="4"/>
      <c r="Y44" s="3"/>
      <c r="Z44" s="3"/>
      <c r="AA44" s="3">
        <v>1</v>
      </c>
      <c r="AB44" s="4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6"/>
    </row>
    <row r="45" spans="1:47">
      <c r="A45">
        <v>1500</v>
      </c>
      <c r="B45">
        <v>53282.879999999997</v>
      </c>
      <c r="C45">
        <v>1505</v>
      </c>
      <c r="D45">
        <v>2184.2000000000007</v>
      </c>
      <c r="E45" s="3" t="e">
        <f t="shared" si="4"/>
        <v>#VALUE!</v>
      </c>
      <c r="F45" s="3">
        <v>4</v>
      </c>
      <c r="G45" s="3">
        <f t="shared" si="5"/>
        <v>3</v>
      </c>
      <c r="H45" s="3">
        <v>6</v>
      </c>
      <c r="I45" s="3">
        <v>6</v>
      </c>
      <c r="J45" s="3">
        <v>1</v>
      </c>
      <c r="K45" s="3">
        <f t="shared" si="6"/>
        <v>12</v>
      </c>
      <c r="L45" s="3">
        <f t="shared" si="7"/>
        <v>0</v>
      </c>
      <c r="M45" s="3">
        <v>1</v>
      </c>
      <c r="N45" s="3"/>
      <c r="O45" s="3"/>
      <c r="P45" s="3"/>
      <c r="Q45" s="3"/>
      <c r="R45" s="3"/>
      <c r="S45" s="4"/>
      <c r="T45" s="4"/>
      <c r="U45" s="3">
        <v>1</v>
      </c>
      <c r="V45" s="3"/>
      <c r="W45" s="3"/>
      <c r="X45" s="4"/>
      <c r="Y45" s="3"/>
      <c r="Z45" s="3"/>
      <c r="AA45" s="3">
        <v>1</v>
      </c>
      <c r="AB45" s="4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6"/>
    </row>
    <row r="46" spans="1:47">
      <c r="A46">
        <v>1540</v>
      </c>
      <c r="B46">
        <v>52026.02</v>
      </c>
      <c r="C46">
        <v>1540</v>
      </c>
      <c r="D46">
        <v>2184.5500000000006</v>
      </c>
      <c r="E46" s="3" t="e">
        <f t="shared" si="4"/>
        <v>#VALUE!</v>
      </c>
      <c r="F46" s="3">
        <v>3.6</v>
      </c>
      <c r="G46" s="3">
        <f t="shared" si="5"/>
        <v>3</v>
      </c>
      <c r="H46" s="3">
        <v>6</v>
      </c>
      <c r="I46" s="3">
        <v>1</v>
      </c>
      <c r="J46" s="3">
        <v>1</v>
      </c>
      <c r="K46" s="3">
        <f t="shared" si="6"/>
        <v>10.8</v>
      </c>
      <c r="L46" s="3">
        <f t="shared" si="7"/>
        <v>5</v>
      </c>
      <c r="M46" s="3"/>
      <c r="N46" s="3"/>
      <c r="O46" s="3"/>
      <c r="P46" s="3"/>
      <c r="Q46" s="3"/>
      <c r="R46" s="3"/>
      <c r="S46" s="4"/>
      <c r="T46" s="4"/>
      <c r="U46" s="3">
        <v>1</v>
      </c>
      <c r="V46" s="3"/>
      <c r="W46" s="3"/>
      <c r="X46" s="4"/>
      <c r="Y46" s="3"/>
      <c r="Z46" s="3">
        <v>1</v>
      </c>
      <c r="AA46" s="3">
        <v>1</v>
      </c>
      <c r="AB46" s="4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6"/>
    </row>
    <row r="47" spans="1:47">
      <c r="A47">
        <v>1580</v>
      </c>
      <c r="B47">
        <v>30169.49</v>
      </c>
      <c r="C47">
        <v>1575</v>
      </c>
      <c r="D47">
        <v>2184.9000000000005</v>
      </c>
      <c r="E47" s="3" t="e">
        <f t="shared" si="4"/>
        <v>#VALUE!</v>
      </c>
      <c r="F47" s="3">
        <v>4.7</v>
      </c>
      <c r="G47" s="3">
        <f t="shared" si="5"/>
        <v>4</v>
      </c>
      <c r="H47" s="3">
        <v>4</v>
      </c>
      <c r="I47" s="3">
        <v>4</v>
      </c>
      <c r="J47" s="3">
        <v>4</v>
      </c>
      <c r="K47" s="3">
        <f t="shared" si="6"/>
        <v>18.8</v>
      </c>
      <c r="L47" s="3">
        <f t="shared" si="7"/>
        <v>0</v>
      </c>
      <c r="M47" s="3">
        <v>1</v>
      </c>
      <c r="N47" s="3"/>
      <c r="O47" s="3"/>
      <c r="P47" s="3"/>
      <c r="Q47" s="3"/>
      <c r="R47" s="3"/>
      <c r="S47" s="4"/>
      <c r="T47" s="4"/>
      <c r="U47" s="3">
        <v>1</v>
      </c>
      <c r="V47" s="3"/>
      <c r="W47" s="3"/>
      <c r="X47" s="4"/>
      <c r="Y47" s="3"/>
      <c r="Z47" s="3">
        <v>1</v>
      </c>
      <c r="AA47" s="3">
        <v>1</v>
      </c>
      <c r="AB47" s="4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6"/>
    </row>
    <row r="48" spans="1:47">
      <c r="A48">
        <v>1620</v>
      </c>
      <c r="B48">
        <v>42389.45</v>
      </c>
      <c r="C48">
        <v>1610</v>
      </c>
      <c r="D48">
        <v>2185.2500000000005</v>
      </c>
      <c r="E48" s="3" t="e">
        <f t="shared" si="4"/>
        <v>#VALUE!</v>
      </c>
      <c r="F48" s="3">
        <v>4</v>
      </c>
      <c r="G48" s="3">
        <f t="shared" si="5"/>
        <v>3</v>
      </c>
      <c r="H48" s="3">
        <v>4</v>
      </c>
      <c r="I48" s="3">
        <v>0</v>
      </c>
      <c r="J48" s="3">
        <v>4</v>
      </c>
      <c r="K48" s="3">
        <f t="shared" si="6"/>
        <v>12</v>
      </c>
      <c r="L48" s="3">
        <f t="shared" si="7"/>
        <v>4</v>
      </c>
      <c r="M48" s="3"/>
      <c r="N48" s="3"/>
      <c r="O48" s="3"/>
      <c r="P48" s="3"/>
      <c r="Q48" s="3"/>
      <c r="R48" s="3"/>
      <c r="S48" s="4"/>
      <c r="T48" s="4"/>
      <c r="U48" s="3">
        <v>1</v>
      </c>
      <c r="V48" s="3"/>
      <c r="W48" s="3"/>
      <c r="X48" s="4"/>
      <c r="Y48" s="3"/>
      <c r="Z48" s="3">
        <v>1</v>
      </c>
      <c r="AA48" s="3">
        <v>1</v>
      </c>
      <c r="AB48" s="4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6"/>
    </row>
    <row r="49" spans="1:47">
      <c r="A49">
        <v>1640</v>
      </c>
      <c r="B49">
        <v>51136.73</v>
      </c>
      <c r="C49">
        <v>1645</v>
      </c>
      <c r="D49">
        <v>2185.6000000000004</v>
      </c>
      <c r="E49" s="3" t="e">
        <f t="shared" si="4"/>
        <v>#VALUE!</v>
      </c>
      <c r="F49" s="3">
        <v>5</v>
      </c>
      <c r="G49" s="3">
        <f t="shared" si="5"/>
        <v>3</v>
      </c>
      <c r="H49" s="3">
        <v>4</v>
      </c>
      <c r="I49" s="3">
        <v>0</v>
      </c>
      <c r="J49" s="3">
        <v>4</v>
      </c>
      <c r="K49" s="3">
        <f t="shared" si="6"/>
        <v>15</v>
      </c>
      <c r="L49" s="3">
        <f t="shared" si="7"/>
        <v>4</v>
      </c>
      <c r="M49" s="3"/>
      <c r="N49" s="3"/>
      <c r="O49" s="3"/>
      <c r="P49" s="3"/>
      <c r="Q49" s="3"/>
      <c r="R49" s="3"/>
      <c r="S49" s="4"/>
      <c r="T49" s="4"/>
      <c r="U49" s="3">
        <v>1</v>
      </c>
      <c r="V49" s="3"/>
      <c r="W49" s="3"/>
      <c r="X49" s="4"/>
      <c r="Y49" s="3"/>
      <c r="Z49" s="3">
        <v>1</v>
      </c>
      <c r="AA49" s="3">
        <v>1</v>
      </c>
      <c r="AB49" s="4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6"/>
    </row>
    <row r="50" spans="1:47">
      <c r="A50">
        <v>1680</v>
      </c>
      <c r="B50">
        <v>52227.48</v>
      </c>
      <c r="C50">
        <v>1680</v>
      </c>
      <c r="D50">
        <v>2185.9500000000003</v>
      </c>
      <c r="E50" s="3" t="e">
        <f t="shared" si="4"/>
        <v>#VALUE!</v>
      </c>
      <c r="F50" s="3">
        <v>4.9000000000000004</v>
      </c>
      <c r="G50" s="3">
        <f t="shared" si="5"/>
        <v>3</v>
      </c>
      <c r="H50" s="3">
        <v>3</v>
      </c>
      <c r="I50" s="3">
        <v>0</v>
      </c>
      <c r="J50" s="3">
        <v>4</v>
      </c>
      <c r="K50" s="3">
        <f t="shared" si="6"/>
        <v>14.700000000000001</v>
      </c>
      <c r="L50" s="3">
        <f t="shared" si="7"/>
        <v>3</v>
      </c>
      <c r="M50" s="3"/>
      <c r="N50" s="3"/>
      <c r="O50" s="3"/>
      <c r="P50" s="3"/>
      <c r="Q50" s="3"/>
      <c r="R50" s="3"/>
      <c r="S50" s="4"/>
      <c r="T50" s="4"/>
      <c r="U50" s="3">
        <v>1</v>
      </c>
      <c r="V50" s="3"/>
      <c r="W50" s="3"/>
      <c r="X50" s="4"/>
      <c r="Y50" s="3"/>
      <c r="Z50" s="3">
        <v>1</v>
      </c>
      <c r="AA50" s="3">
        <v>1</v>
      </c>
      <c r="AB50" s="4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6"/>
    </row>
    <row r="51" spans="1:47">
      <c r="A51">
        <v>1720</v>
      </c>
      <c r="B51">
        <v>60372.87</v>
      </c>
      <c r="C51">
        <v>1715</v>
      </c>
      <c r="D51">
        <v>2186.3000000000002</v>
      </c>
      <c r="E51" s="3" t="e">
        <f t="shared" si="4"/>
        <v>#VALUE!</v>
      </c>
      <c r="F51" s="3">
        <v>1</v>
      </c>
      <c r="G51" s="3">
        <f t="shared" si="5"/>
        <v>1</v>
      </c>
      <c r="H51" s="3">
        <v>1</v>
      </c>
      <c r="I51" s="3">
        <v>0</v>
      </c>
      <c r="J51" s="3">
        <v>4</v>
      </c>
      <c r="K51" s="3">
        <f t="shared" si="6"/>
        <v>1</v>
      </c>
      <c r="L51" s="3">
        <f t="shared" si="7"/>
        <v>1</v>
      </c>
      <c r="M51" s="3"/>
      <c r="N51" s="3"/>
      <c r="O51" s="3"/>
      <c r="P51" s="3"/>
      <c r="Q51" s="3"/>
      <c r="R51" s="3"/>
      <c r="S51" s="4"/>
      <c r="T51" s="4"/>
      <c r="U51" s="3">
        <v>1</v>
      </c>
      <c r="V51" s="3"/>
      <c r="W51" s="3"/>
      <c r="X51" s="4"/>
      <c r="Y51" s="3"/>
      <c r="Z51" s="3"/>
      <c r="AA51" s="3"/>
      <c r="AB51" s="4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6"/>
    </row>
    <row r="52" spans="1:47">
      <c r="A52">
        <v>1760</v>
      </c>
      <c r="B52">
        <v>54290.35</v>
      </c>
      <c r="C52">
        <v>1750</v>
      </c>
      <c r="D52">
        <v>2186.65</v>
      </c>
      <c r="E52" s="3" t="e">
        <f t="shared" si="4"/>
        <v>#VALUE!</v>
      </c>
      <c r="F52" s="3">
        <v>3.7</v>
      </c>
      <c r="G52" s="3">
        <f t="shared" si="5"/>
        <v>3</v>
      </c>
      <c r="H52" s="3">
        <v>4</v>
      </c>
      <c r="I52" s="3">
        <v>0</v>
      </c>
      <c r="J52" s="3">
        <v>4</v>
      </c>
      <c r="K52" s="3">
        <f t="shared" si="6"/>
        <v>11.100000000000001</v>
      </c>
      <c r="L52" s="3">
        <f t="shared" si="7"/>
        <v>4</v>
      </c>
      <c r="M52" s="3"/>
      <c r="N52" s="3"/>
      <c r="O52" s="3"/>
      <c r="P52" s="3"/>
      <c r="Q52" s="3"/>
      <c r="R52" s="3"/>
      <c r="S52" s="4"/>
      <c r="T52" s="4"/>
      <c r="U52" s="3">
        <v>1</v>
      </c>
      <c r="V52" s="3"/>
      <c r="W52" s="3"/>
      <c r="X52" s="4"/>
      <c r="Y52" s="3"/>
      <c r="Z52" s="3">
        <v>1</v>
      </c>
      <c r="AA52" s="3">
        <v>1</v>
      </c>
      <c r="AB52" s="4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6"/>
    </row>
    <row r="53" spans="1:47">
      <c r="A53">
        <v>1780</v>
      </c>
      <c r="B53">
        <v>65898.83</v>
      </c>
      <c r="C53">
        <v>1785</v>
      </c>
      <c r="D53">
        <v>2187</v>
      </c>
      <c r="E53" s="3">
        <v>2187</v>
      </c>
      <c r="F53" s="3">
        <v>6</v>
      </c>
      <c r="G53" s="3">
        <f t="shared" si="5"/>
        <v>2</v>
      </c>
      <c r="H53" s="3">
        <v>4</v>
      </c>
      <c r="I53" s="3">
        <v>4</v>
      </c>
      <c r="J53" s="3">
        <v>4</v>
      </c>
      <c r="K53" s="3">
        <f t="shared" si="6"/>
        <v>12</v>
      </c>
      <c r="L53" s="3">
        <f t="shared" si="7"/>
        <v>0</v>
      </c>
      <c r="M53" s="3"/>
      <c r="N53" s="3"/>
      <c r="O53" s="3"/>
      <c r="P53" s="3"/>
      <c r="Q53" s="3"/>
      <c r="R53" s="3"/>
      <c r="S53" s="4"/>
      <c r="T53" s="4"/>
      <c r="U53" s="3">
        <v>1</v>
      </c>
      <c r="V53" s="3"/>
      <c r="W53" s="3"/>
      <c r="X53" s="4"/>
      <c r="Y53" s="3"/>
      <c r="Z53" s="3"/>
      <c r="AA53" s="3">
        <v>1</v>
      </c>
      <c r="AB53" s="4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6"/>
    </row>
  </sheetData>
  <sortState ref="D2:AJ53">
    <sortCondition ref="D1"/>
  </sortState>
  <phoneticPr fontId="2" type="noConversion"/>
  <pageMargins left="0.75" right="0.75" top="1" bottom="1" header="0.5" footer="0.5"/>
  <pageSetup orientation="portrait" horizontalDpi="4294967292" verticalDpi="4294967292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醇迪 单</dc:creator>
  <cp:lastModifiedBy>Windows User</cp:lastModifiedBy>
  <dcterms:created xsi:type="dcterms:W3CDTF">2018-11-09T21:37:00Z</dcterms:created>
  <dcterms:modified xsi:type="dcterms:W3CDTF">2018-11-27T21:47:38Z</dcterms:modified>
</cp:coreProperties>
</file>