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BaiduSyncdisk\Dissertation\Table\"/>
    </mc:Choice>
  </mc:AlternateContent>
  <xr:revisionPtr revIDLastSave="0" documentId="13_ncr:1_{79AD6A2D-6F8F-434F-8ADA-3AAAE9E53AB4}" xr6:coauthVersionLast="47" xr6:coauthVersionMax="47" xr10:uidLastSave="{00000000-0000-0000-0000-000000000000}"/>
  <bookViews>
    <workbookView xWindow="-28920" yWindow="-120" windowWidth="29040" windowHeight="15840" tabRatio="726" activeTab="5" xr2:uid="{47A82895-9793-42E1-B0C8-8D6838D962C5}"/>
  </bookViews>
  <sheets>
    <sheet name="Table A1" sheetId="11" r:id="rId1"/>
    <sheet name="Table A2" sheetId="12" r:id="rId2"/>
    <sheet name="Table A3" sheetId="8" r:id="rId3"/>
    <sheet name="Table A4" sheetId="2" r:id="rId4"/>
    <sheet name="Table A5" sheetId="1" r:id="rId5"/>
    <sheet name="Table A6" sheetId="4" r:id="rId6"/>
  </sheets>
  <definedNames>
    <definedName name="_xlnm._FilterDatabase" localSheetId="1" hidden="1">'Table A2'!$A$2:$I$50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4" l="1"/>
  <c r="L25" i="4"/>
  <c r="M23" i="4"/>
  <c r="L23" i="4"/>
  <c r="M20" i="4"/>
  <c r="L18" i="4"/>
  <c r="L17" i="4"/>
  <c r="M6" i="4"/>
  <c r="M7" i="4"/>
  <c r="M8" i="4"/>
  <c r="M9" i="4"/>
  <c r="M10" i="4"/>
  <c r="M11" i="4"/>
  <c r="M12" i="4"/>
  <c r="M13" i="4"/>
  <c r="M14" i="4"/>
  <c r="L4" i="4"/>
  <c r="L5" i="4"/>
  <c r="L7" i="4"/>
  <c r="L8" i="4"/>
  <c r="L9" i="4"/>
  <c r="L10" i="4"/>
  <c r="L11" i="4"/>
  <c r="L12" i="4"/>
  <c r="L14" i="4"/>
  <c r="L3" i="4"/>
</calcChain>
</file>

<file path=xl/sharedStrings.xml><?xml version="1.0" encoding="utf-8"?>
<sst xmlns="http://schemas.openxmlformats.org/spreadsheetml/2006/main" count="853" uniqueCount="271">
  <si>
    <t>Sample No.</t>
  </si>
  <si>
    <t>2SE (%)</t>
    <phoneticPr fontId="1" type="noConversion"/>
  </si>
  <si>
    <t>rho(8/6-7/6)</t>
    <phoneticPr fontId="1" type="noConversion"/>
  </si>
  <si>
    <t>rho(8/6-4/6)</t>
    <phoneticPr fontId="1" type="noConversion"/>
  </si>
  <si>
    <t>rho(7/6-4/6)</t>
    <phoneticPr fontId="1" type="noConversion"/>
  </si>
  <si>
    <t>U (ppm)</t>
    <phoneticPr fontId="1" type="noConversion"/>
  </si>
  <si>
    <t>Pb (ppm)</t>
    <phoneticPr fontId="1" type="noConversion"/>
  </si>
  <si>
    <t>Group name</t>
  </si>
  <si>
    <t>High U</t>
  </si>
  <si>
    <t>High U</t>
    <phoneticPr fontId="1" type="noConversion"/>
  </si>
  <si>
    <t>Low U</t>
  </si>
  <si>
    <t>Low U</t>
    <phoneticPr fontId="1" type="noConversion"/>
  </si>
  <si>
    <t>Ti</t>
  </si>
  <si>
    <t>Rb</t>
  </si>
  <si>
    <t>Sr</t>
  </si>
  <si>
    <t>Zr</t>
  </si>
  <si>
    <t>Nb</t>
  </si>
  <si>
    <t>Ba</t>
  </si>
  <si>
    <t>Hf</t>
  </si>
  <si>
    <t>Ta</t>
  </si>
  <si>
    <t>Pb</t>
  </si>
  <si>
    <t>Th</t>
  </si>
  <si>
    <t>U</t>
  </si>
  <si>
    <t>Y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</si>
  <si>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</si>
  <si>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</si>
  <si>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</si>
  <si>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</si>
  <si>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</si>
  <si>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</si>
  <si>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</si>
  <si>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</si>
  <si>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</si>
  <si>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</si>
  <si>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</si>
  <si>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Yb</t>
  </si>
  <si>
    <t>Lu</t>
  </si>
  <si>
    <t>Group name</t>
    <phoneticPr fontId="4" type="noConversion"/>
  </si>
  <si>
    <t>Sample No</t>
    <phoneticPr fontId="4" type="noConversion"/>
  </si>
  <si>
    <t>IaB</t>
  </si>
  <si>
    <t>Byi</t>
  </si>
  <si>
    <t>II</t>
  </si>
  <si>
    <t>En + Byi</t>
  </si>
  <si>
    <t>Lrn + Byi</t>
  </si>
  <si>
    <t>En</t>
  </si>
  <si>
    <t>En + fPer</t>
  </si>
  <si>
    <t>Ol</t>
  </si>
  <si>
    <t>Ol + En</t>
  </si>
  <si>
    <t>Ol + En + Di</t>
  </si>
  <si>
    <t>Ol + En + fPer</t>
  </si>
  <si>
    <t>Sul + Ol</t>
  </si>
  <si>
    <t>En + Qz + Cal</t>
  </si>
  <si>
    <t>En + Byi + Qz</t>
  </si>
  <si>
    <t>En + fPer + Qz</t>
  </si>
  <si>
    <t>Ol + Qz</t>
  </si>
  <si>
    <t>SiO2</t>
  </si>
  <si>
    <t>FeO</t>
  </si>
  <si>
    <t>MnO</t>
  </si>
  <si>
    <t>MgO</t>
  </si>
  <si>
    <t>CaO</t>
  </si>
  <si>
    <t>NiO</t>
  </si>
  <si>
    <t>Total</t>
  </si>
  <si>
    <t>Mg#</t>
  </si>
  <si>
    <t>fPer</t>
  </si>
  <si>
    <t>Mineral type</t>
    <phoneticPr fontId="1" type="noConversion"/>
  </si>
  <si>
    <t>TiO2</t>
  </si>
  <si>
    <t>En</t>
    <phoneticPr fontId="1" type="noConversion"/>
  </si>
  <si>
    <t>SrO</t>
  </si>
  <si>
    <t>Low U</t>
    <phoneticPr fontId="4" type="noConversion"/>
  </si>
  <si>
    <t>high U</t>
    <phoneticPr fontId="4" type="noConversion"/>
  </si>
  <si>
    <t>Byi</t>
    <phoneticPr fontId="1" type="noConversion"/>
  </si>
  <si>
    <t>Lrn</t>
    <phoneticPr fontId="1" type="noConversion"/>
  </si>
  <si>
    <t>t (Ma)</t>
    <phoneticPr fontId="1" type="noConversion"/>
  </si>
  <si>
    <t>CCC bearing</t>
  </si>
  <si>
    <t>CCC bearing</t>
    <phoneticPr fontId="1" type="noConversion"/>
  </si>
  <si>
    <t>CCC free</t>
  </si>
  <si>
    <t>CCC free</t>
    <phoneticPr fontId="1" type="noConversion"/>
  </si>
  <si>
    <t>V vanadium Alfa</t>
  </si>
  <si>
    <t>PET</t>
  </si>
  <si>
    <t>MgO periclase</t>
  </si>
  <si>
    <t>Fo90.5</t>
  </si>
  <si>
    <t>TAP</t>
  </si>
  <si>
    <t>Ni nickel Alfa</t>
  </si>
  <si>
    <t>LIFH</t>
  </si>
  <si>
    <t>PETH</t>
  </si>
  <si>
    <t>Tugtupite</t>
  </si>
  <si>
    <t xml:space="preserve">Ti </t>
  </si>
  <si>
    <t xml:space="preserve">Si </t>
  </si>
  <si>
    <t xml:space="preserve">Fe </t>
  </si>
  <si>
    <t xml:space="preserve">K </t>
  </si>
  <si>
    <t xml:space="preserve">Na </t>
  </si>
  <si>
    <t xml:space="preserve">Ca </t>
  </si>
  <si>
    <t xml:space="preserve">Al </t>
  </si>
  <si>
    <t xml:space="preserve">Mn </t>
  </si>
  <si>
    <t xml:space="preserve">Cr </t>
  </si>
  <si>
    <t xml:space="preserve">Ni </t>
  </si>
  <si>
    <t xml:space="preserve">Mg </t>
  </si>
  <si>
    <t xml:space="preserve">V </t>
  </si>
  <si>
    <t>Element</t>
  </si>
  <si>
    <t>Crystal</t>
  </si>
  <si>
    <t>ferropericlase</t>
  </si>
  <si>
    <t>Ca-silicate/cpx</t>
  </si>
  <si>
    <r>
      <t>TiO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 xml:space="preserve"> Rutile MTI</t>
    </r>
  </si>
  <si>
    <r>
      <t>CaMgSi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6</t>
    </r>
    <r>
      <rPr>
        <sz val="10"/>
        <color rgb="FF000000"/>
        <rFont val="Times New Roman"/>
        <family val="1"/>
      </rPr>
      <t xml:space="preserve"> diopside Wakefield</t>
    </r>
  </si>
  <si>
    <r>
      <t>Fe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SiO</t>
    </r>
    <r>
      <rPr>
        <vertAlign val="subscript"/>
        <sz val="10"/>
        <color rgb="FF000000"/>
        <rFont val="Times New Roman"/>
        <family val="1"/>
      </rPr>
      <t>4</t>
    </r>
    <r>
      <rPr>
        <sz val="10"/>
        <color rgb="FF000000"/>
        <rFont val="Times New Roman"/>
        <family val="1"/>
      </rPr>
      <t xml:space="preserve"> fayalite Rockport</t>
    </r>
  </si>
  <si>
    <r>
      <t>KAlSi</t>
    </r>
    <r>
      <rPr>
        <vertAlign val="subscript"/>
        <sz val="10"/>
        <color rgb="FF000000"/>
        <rFont val="Times New Roman"/>
        <family val="1"/>
      </rPr>
      <t>3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8</t>
    </r>
    <r>
      <rPr>
        <sz val="10"/>
        <color rgb="FF000000"/>
        <rFont val="Times New Roman"/>
        <family val="1"/>
      </rPr>
      <t xml:space="preserve"> sanidine Itrongay</t>
    </r>
  </si>
  <si>
    <r>
      <t>Cr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3</t>
    </r>
    <r>
      <rPr>
        <sz val="10"/>
        <color rgb="FF000000"/>
        <rFont val="Times New Roman"/>
        <family val="1"/>
      </rPr>
      <t xml:space="preserve"> chromium oxide Alfa</t>
    </r>
  </si>
  <si>
    <r>
      <t>NaAlSi</t>
    </r>
    <r>
      <rPr>
        <vertAlign val="subscript"/>
        <sz val="10"/>
        <color rgb="FF000000"/>
        <rFont val="Times New Roman"/>
        <family val="1"/>
      </rPr>
      <t>3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8</t>
    </r>
    <r>
      <rPr>
        <sz val="10"/>
        <color rgb="FF000000"/>
        <rFont val="Times New Roman"/>
        <family val="1"/>
      </rPr>
      <t xml:space="preserve"> albite VA 131705</t>
    </r>
    <phoneticPr fontId="1" type="noConversion"/>
  </si>
  <si>
    <t>enstatite</t>
    <phoneticPr fontId="1" type="noConversion"/>
  </si>
  <si>
    <t>Shape</t>
  </si>
  <si>
    <t>brown</t>
  </si>
  <si>
    <t>pale grey</t>
  </si>
  <si>
    <t>milky white</t>
  </si>
  <si>
    <t>Oct twin</t>
  </si>
  <si>
    <t>Irregular</t>
  </si>
  <si>
    <t>Broken oct</t>
  </si>
  <si>
    <t>Color</t>
    <phoneticPr fontId="1" type="noConversion"/>
  </si>
  <si>
    <t>Size (mm)</t>
    <phoneticPr fontId="1" type="noConversion"/>
  </si>
  <si>
    <r>
      <t>Hematite Fe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3</t>
    </r>
    <r>
      <rPr>
        <sz val="10"/>
        <color rgb="FF000000"/>
        <rFont val="Times New Roman"/>
        <family val="1"/>
      </rPr>
      <t xml:space="preserve"> Elba 639 block</t>
    </r>
    <phoneticPr fontId="1" type="noConversion"/>
  </si>
  <si>
    <r>
      <t>CaMgSi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6</t>
    </r>
    <r>
      <rPr>
        <sz val="10"/>
        <color rgb="FF000000"/>
        <rFont val="Times New Roman"/>
        <family val="1"/>
      </rPr>
      <t xml:space="preserve"> diopside Wakefield</t>
    </r>
    <phoneticPr fontId="1" type="noConversion"/>
  </si>
  <si>
    <t>Aggregate</t>
    <phoneticPr fontId="1" type="noConversion"/>
  </si>
  <si>
    <t>Aggregated</t>
    <phoneticPr fontId="1" type="noConversion"/>
  </si>
  <si>
    <t>pale brown</t>
  </si>
  <si>
    <t>2SE</t>
    <phoneticPr fontId="1" type="noConversion"/>
  </si>
  <si>
    <t>Footnotes:</t>
    <phoneticPr fontId="1" type="noConversion"/>
  </si>
  <si>
    <r>
      <t>Type</t>
    </r>
    <r>
      <rPr>
        <b/>
        <vertAlign val="superscript"/>
        <sz val="10"/>
        <color theme="1"/>
        <rFont val="Times New Roman"/>
        <family val="1"/>
      </rPr>
      <t>1</t>
    </r>
    <phoneticPr fontId="1" type="noConversion"/>
  </si>
  <si>
    <t>SiO2</t>
    <phoneticPr fontId="1" type="noConversion"/>
  </si>
  <si>
    <t>1. Unit=wt%</t>
    <phoneticPr fontId="1" type="noConversion"/>
  </si>
  <si>
    <r>
      <t>Al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3</t>
    </r>
    <phoneticPr fontId="1" type="noConversion"/>
  </si>
  <si>
    <r>
      <t>Na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phoneticPr fontId="1" type="noConversion"/>
  </si>
  <si>
    <r>
      <t>Cr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3</t>
    </r>
    <phoneticPr fontId="1" type="noConversion"/>
  </si>
  <si>
    <r>
      <t>K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phoneticPr fontId="1" type="noConversion"/>
  </si>
  <si>
    <r>
      <t>La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3</t>
    </r>
    <phoneticPr fontId="1" type="noConversion"/>
  </si>
  <si>
    <r>
      <t>Ce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vertAlign val="subscript"/>
        <sz val="11"/>
        <color theme="1"/>
        <rFont val="Times New Roman"/>
        <family val="1"/>
      </rPr>
      <t>3</t>
    </r>
    <phoneticPr fontId="1" type="noConversion"/>
  </si>
  <si>
    <r>
      <t>2. Carbon isotope compositions are reported as δ</t>
    </r>
    <r>
      <rPr>
        <vertAlign val="superscript"/>
        <sz val="11"/>
        <color theme="1"/>
        <rFont val="Times New Roman"/>
        <family val="1"/>
      </rPr>
      <t>13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VPDB</t>
    </r>
    <r>
      <rPr>
        <sz val="11"/>
        <color theme="1"/>
        <rFont val="Times New Roman"/>
        <family val="1"/>
      </rPr>
      <t xml:space="preserve"> relative to the Vienna Pee Dee Belemnite standard with </t>
    </r>
    <r>
      <rPr>
        <vertAlign val="superscript"/>
        <sz val="11"/>
        <color theme="1"/>
        <rFont val="Times New Roman"/>
        <family val="1"/>
      </rPr>
      <t>13</t>
    </r>
    <r>
      <rPr>
        <sz val="11"/>
        <color theme="1"/>
        <rFont val="Times New Roman"/>
        <family val="1"/>
      </rPr>
      <t>C/</t>
    </r>
    <r>
      <rPr>
        <vertAlign val="superscript"/>
        <sz val="11"/>
        <color theme="1"/>
        <rFont val="Times New Roman"/>
        <family val="1"/>
      </rPr>
      <t>12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 xml:space="preserve">VPDB </t>
    </r>
    <r>
      <rPr>
        <sz val="11"/>
        <color theme="1"/>
        <rFont val="Times New Roman"/>
        <family val="1"/>
      </rPr>
      <t>= 0.01118</t>
    </r>
    <phoneticPr fontId="1" type="noConversion"/>
  </si>
  <si>
    <t>1. Unit=ppm</t>
    <phoneticPr fontId="1" type="noConversion"/>
  </si>
  <si>
    <r>
      <rPr>
        <b/>
        <vertAlign val="superscript"/>
        <sz val="11"/>
        <color theme="1"/>
        <rFont val="Times New Roman"/>
        <family val="1"/>
      </rPr>
      <t>238</t>
    </r>
    <r>
      <rPr>
        <b/>
        <sz val="11"/>
        <color theme="1"/>
        <rFont val="Times New Roman"/>
        <family val="1"/>
      </rPr>
      <t>U/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</si>
  <si>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</si>
  <si>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</si>
  <si>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238</t>
    </r>
    <r>
      <rPr>
        <b/>
        <sz val="11"/>
        <color theme="1"/>
        <rFont val="Times New Roman"/>
        <family val="1"/>
      </rPr>
      <t>U/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</si>
  <si>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206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</si>
  <si>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207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</si>
  <si>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208</t>
    </r>
    <r>
      <rPr>
        <b/>
        <sz val="11"/>
        <color theme="1"/>
        <rFont val="Times New Roman"/>
        <family val="1"/>
      </rPr>
      <t>Pb/</t>
    </r>
    <r>
      <rPr>
        <b/>
        <vertAlign val="superscript"/>
        <sz val="11"/>
        <color theme="1"/>
        <rFont val="Times New Roman"/>
        <family val="1"/>
      </rPr>
      <t>204</t>
    </r>
    <r>
      <rPr>
        <b/>
        <sz val="11"/>
        <color theme="1"/>
        <rFont val="Times New Roman"/>
        <family val="1"/>
      </rPr>
      <t>Pb</t>
    </r>
    <phoneticPr fontId="1" type="noConversion"/>
  </si>
  <si>
    <t>bdl</t>
  </si>
  <si>
    <r>
      <t>bdl</t>
    </r>
    <r>
      <rPr>
        <vertAlign val="superscript"/>
        <sz val="11"/>
        <color theme="1"/>
        <rFont val="Times New Roman"/>
        <family val="1"/>
      </rPr>
      <t>5</t>
    </r>
    <phoneticPr fontId="1" type="noConversion"/>
  </si>
  <si>
    <t>4. Abbreviation: CCC=Ca-silicate-coesite/quartz-calcite, Ol=olivine, Di=diopside, Byi=breyite, Lrn=larnite, Qz=quartz, Coe=coesite, En=enstatite, fPer=ferropericlase, Sul=sulfide, Cal=calcite</t>
    <phoneticPr fontId="1" type="noConversion"/>
  </si>
  <si>
    <t>1. high-U group (U&gt;5 ppm), low-U group (U&lt;3 ppm)</t>
    <phoneticPr fontId="1" type="noConversion"/>
  </si>
  <si>
    <r>
      <rPr>
        <b/>
        <vertAlign val="superscript"/>
        <sz val="11"/>
        <color theme="1"/>
        <rFont val="Times New Roman"/>
        <family val="1"/>
      </rPr>
      <t>87</t>
    </r>
    <r>
      <rPr>
        <b/>
        <sz val="11"/>
        <color theme="1"/>
        <rFont val="Times New Roman"/>
        <family val="1"/>
      </rPr>
      <t>Rb/</t>
    </r>
    <r>
      <rPr>
        <b/>
        <vertAlign val="superscript"/>
        <sz val="11"/>
        <color theme="1"/>
        <rFont val="Times New Roman"/>
        <family val="1"/>
      </rPr>
      <t>86</t>
    </r>
    <r>
      <rPr>
        <b/>
        <sz val="11"/>
        <color theme="1"/>
        <rFont val="Times New Roman"/>
        <family val="1"/>
      </rPr>
      <t>Sr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</si>
  <si>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87</t>
    </r>
    <r>
      <rPr>
        <b/>
        <sz val="11"/>
        <color theme="1"/>
        <rFont val="Times New Roman"/>
        <family val="1"/>
      </rPr>
      <t>Sr/</t>
    </r>
    <r>
      <rPr>
        <b/>
        <vertAlign val="superscript"/>
        <sz val="11"/>
        <color theme="1"/>
        <rFont val="Times New Roman"/>
        <family val="1"/>
      </rPr>
      <t>86</t>
    </r>
    <r>
      <rPr>
        <b/>
        <sz val="11"/>
        <color theme="1"/>
        <rFont val="Times New Roman"/>
        <family val="1"/>
      </rPr>
      <t>Sr</t>
    </r>
    <phoneticPr fontId="1" type="noConversion"/>
  </si>
  <si>
    <t>Rb (ppm)</t>
    <phoneticPr fontId="1" type="noConversion"/>
  </si>
  <si>
    <t>Sr (ppm)</t>
    <phoneticPr fontId="1" type="noConversion"/>
  </si>
  <si>
    <t>Sm (ppm)</t>
    <phoneticPr fontId="1" type="noConversion"/>
  </si>
  <si>
    <t>Nd (ppm)</t>
    <phoneticPr fontId="1" type="noConversion"/>
  </si>
  <si>
    <r>
      <rPr>
        <b/>
        <vertAlign val="superscript"/>
        <sz val="11"/>
        <color theme="1"/>
        <rFont val="Times New Roman"/>
        <family val="1"/>
      </rPr>
      <t>147</t>
    </r>
    <r>
      <rPr>
        <b/>
        <sz val="11"/>
        <color theme="1"/>
        <rFont val="Times New Roman"/>
        <family val="1"/>
      </rPr>
      <t>Sm/</t>
    </r>
    <r>
      <rPr>
        <b/>
        <vertAlign val="superscript"/>
        <sz val="11"/>
        <color theme="1"/>
        <rFont val="Times New Roman"/>
        <family val="1"/>
      </rPr>
      <t>144</t>
    </r>
    <r>
      <rPr>
        <b/>
        <sz val="11"/>
        <color theme="1"/>
        <rFont val="Times New Roman"/>
        <family val="1"/>
      </rPr>
      <t>Nd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</si>
  <si>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143</t>
    </r>
    <r>
      <rPr>
        <b/>
        <sz val="11"/>
        <color theme="1"/>
        <rFont val="Times New Roman"/>
        <family val="1"/>
      </rPr>
      <t>Nd/</t>
    </r>
    <r>
      <rPr>
        <b/>
        <vertAlign val="superscript"/>
        <sz val="11"/>
        <color theme="1"/>
        <rFont val="Times New Roman"/>
        <family val="1"/>
      </rPr>
      <t>144</t>
    </r>
    <r>
      <rPr>
        <b/>
        <sz val="11"/>
        <color theme="1"/>
        <rFont val="Times New Roman"/>
        <family val="1"/>
      </rPr>
      <t>Nd</t>
    </r>
    <phoneticPr fontId="1" type="noConversion"/>
  </si>
  <si>
    <r>
      <t>Group name</t>
    </r>
    <r>
      <rPr>
        <b/>
        <vertAlign val="superscript"/>
        <sz val="11"/>
        <color theme="1"/>
        <rFont val="Times New Roman"/>
        <family val="1"/>
      </rPr>
      <t>1</t>
    </r>
    <phoneticPr fontId="4" type="noConversion"/>
  </si>
  <si>
    <r>
      <t>Group name</t>
    </r>
    <r>
      <rPr>
        <b/>
        <vertAlign val="superscript"/>
        <sz val="11"/>
        <color theme="1"/>
        <rFont val="Times New Roman"/>
        <family val="1"/>
      </rPr>
      <t>1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</si>
  <si>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87</t>
    </r>
    <r>
      <rPr>
        <b/>
        <sz val="11"/>
        <color theme="1"/>
        <rFont val="Times New Roman"/>
        <family val="1"/>
      </rPr>
      <t>Sr/</t>
    </r>
    <r>
      <rPr>
        <b/>
        <vertAlign val="superscript"/>
        <sz val="11"/>
        <color theme="1"/>
        <rFont val="Times New Roman"/>
        <family val="1"/>
      </rPr>
      <t>86</t>
    </r>
    <r>
      <rPr>
        <b/>
        <sz val="11"/>
        <color theme="1"/>
        <rFont val="Times New Roman"/>
        <family val="1"/>
      </rPr>
      <t>Sr_init (998 Ma)</t>
    </r>
    <r>
      <rPr>
        <b/>
        <vertAlign val="superscript"/>
        <sz val="11"/>
        <color theme="1"/>
        <rFont val="Times New Roman"/>
        <family val="1"/>
      </rPr>
      <t>2</t>
    </r>
    <phoneticPr fontId="1" type="noConversion"/>
  </si>
  <si>
    <r>
      <rPr>
        <b/>
        <vertAlign val="superscript"/>
        <sz val="11"/>
        <color theme="1"/>
        <rFont val="Times New Roman"/>
        <family val="1"/>
      </rPr>
      <t>87</t>
    </r>
    <r>
      <rPr>
        <b/>
        <sz val="11"/>
        <color theme="1"/>
        <rFont val="Times New Roman"/>
        <family val="1"/>
      </rPr>
      <t>Sr/</t>
    </r>
    <r>
      <rPr>
        <b/>
        <vertAlign val="superscript"/>
        <sz val="11"/>
        <color theme="1"/>
        <rFont val="Times New Roman"/>
        <family val="1"/>
      </rPr>
      <t>86</t>
    </r>
    <r>
      <rPr>
        <b/>
        <sz val="11"/>
        <color theme="1"/>
        <rFont val="Times New Roman"/>
        <family val="1"/>
      </rPr>
      <t>Sr_init (1679 Ma)</t>
    </r>
    <phoneticPr fontId="1" type="noConversion"/>
  </si>
  <si>
    <r>
      <t>εNd(998 Ma)</t>
    </r>
    <r>
      <rPr>
        <b/>
        <vertAlign val="superscript"/>
        <sz val="11"/>
        <color theme="1"/>
        <rFont val="Times New Roman"/>
        <family val="1"/>
      </rPr>
      <t>3</t>
    </r>
    <phoneticPr fontId="1" type="noConversion"/>
  </si>
  <si>
    <t xml:space="preserve">εNd(1679 Ma) </t>
    <phoneticPr fontId="1" type="noConversion"/>
  </si>
  <si>
    <r>
      <t>T</t>
    </r>
    <r>
      <rPr>
        <b/>
        <vertAlign val="subscript"/>
        <sz val="11"/>
        <color theme="1"/>
        <rFont val="Times New Roman"/>
        <family val="1"/>
      </rPr>
      <t>DM</t>
    </r>
    <r>
      <rPr>
        <b/>
        <vertAlign val="superscript"/>
        <sz val="11"/>
        <color theme="1"/>
        <rFont val="Times New Roman"/>
        <family val="1"/>
      </rPr>
      <t>4</t>
    </r>
    <phoneticPr fontId="1" type="noConversion"/>
  </si>
  <si>
    <r>
      <t>T</t>
    </r>
    <r>
      <rPr>
        <b/>
        <vertAlign val="subscript"/>
        <sz val="11"/>
        <color theme="1"/>
        <rFont val="Times New Roman"/>
        <family val="1"/>
      </rPr>
      <t>CHUR</t>
    </r>
    <r>
      <rPr>
        <b/>
        <vertAlign val="superscript"/>
        <sz val="11"/>
        <color theme="1"/>
        <rFont val="Times New Roman"/>
        <family val="1"/>
      </rPr>
      <t>5</t>
    </r>
    <phoneticPr fontId="1" type="noConversion"/>
  </si>
  <si>
    <t>1. Type II diamonds have undetectable N (&lt; 15 at.ppm N). Type IaB diamonds contain N with  &gt; 95% B centre</t>
    <phoneticPr fontId="1" type="noConversion"/>
  </si>
  <si>
    <t>3. Type II diamonds have undetectable N (&lt; 15 at.ppm N). Type IaB diamonds contain N with  &gt; 95% B centre</t>
    <phoneticPr fontId="1" type="noConversion"/>
  </si>
  <si>
    <r>
      <t>Group name</t>
    </r>
    <r>
      <rPr>
        <b/>
        <vertAlign val="superscript"/>
        <sz val="11"/>
        <color theme="1"/>
        <rFont val="Times New Roman"/>
        <family val="1"/>
      </rPr>
      <t>6</t>
    </r>
    <phoneticPr fontId="1" type="noConversion"/>
  </si>
  <si>
    <t>6. high-U group (U&gt;5 ppm), low-U group (U&lt;3 ppm)</t>
    <phoneticPr fontId="1" type="noConversion"/>
  </si>
  <si>
    <r>
      <t>4. T</t>
    </r>
    <r>
      <rPr>
        <vertAlign val="subscript"/>
        <sz val="11"/>
        <color theme="1"/>
        <rFont val="Times New Roman"/>
        <family val="1"/>
      </rPr>
      <t>DM</t>
    </r>
    <r>
      <rPr>
        <sz val="11"/>
        <color theme="1"/>
        <rFont val="Times New Roman"/>
        <family val="1"/>
      </rPr>
      <t xml:space="preserve"> (Ma)=1/λ*ln((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DM</t>
    </r>
    <r>
      <rPr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Nd)/(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DM</t>
    </r>
    <r>
      <rPr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 xml:space="preserve">Nd)+1)/1e6; λ=0.00000000000654, 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DM</t>
    </r>
    <r>
      <rPr>
        <sz val="11"/>
        <color theme="1"/>
        <rFont val="Times New Roman"/>
        <family val="1"/>
      </rPr>
      <t xml:space="preserve">=0.513114, 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DM</t>
    </r>
    <r>
      <rPr>
        <sz val="11"/>
        <color theme="1"/>
        <rFont val="Times New Roman"/>
        <family val="1"/>
      </rPr>
      <t>=0.222</t>
    </r>
    <phoneticPr fontId="1" type="noConversion"/>
  </si>
  <si>
    <r>
      <t>5. T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 xml:space="preserve"> (Ma)=1/λ*ln((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Nd)/(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 xml:space="preserve">Nd)+1)/1e6; λ=0.00000000000654, 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 xml:space="preserve">=0.512638, 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=0.1967</t>
    </r>
    <phoneticPr fontId="1" type="noConversion"/>
  </si>
  <si>
    <r>
      <t>3. εNd(t Ma)=((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Nd-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Nd*(exp(λ*t*1e6)-1))/(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-</t>
    </r>
    <r>
      <rPr>
        <vertAlign val="superscript"/>
        <sz val="11"/>
        <color theme="1"/>
        <rFont val="Times New Roman"/>
        <family val="1"/>
      </rPr>
      <t>147</t>
    </r>
    <r>
      <rPr>
        <sz val="11"/>
        <color theme="1"/>
        <rFont val="Times New Roman"/>
        <family val="1"/>
      </rPr>
      <t>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 xml:space="preserve">*(exp(λ*t*1e6)-1))-1)*10000;  λ=0.00000000000654 </t>
    </r>
    <r>
      <rPr>
        <vertAlign val="superscript"/>
        <sz val="11"/>
        <color theme="1"/>
        <rFont val="Times New Roman"/>
        <family val="1"/>
      </rPr>
      <t>143</t>
    </r>
    <r>
      <rPr>
        <sz val="11"/>
        <color theme="1"/>
        <rFont val="Times New Roman"/>
        <family val="1"/>
      </rPr>
      <t>Nd/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= 0.512638 147Sm/</t>
    </r>
    <r>
      <rPr>
        <vertAlign val="superscript"/>
        <sz val="11"/>
        <color theme="1"/>
        <rFont val="Times New Roman"/>
        <family val="1"/>
      </rPr>
      <t>144</t>
    </r>
    <r>
      <rPr>
        <sz val="11"/>
        <color theme="1"/>
        <rFont val="Times New Roman"/>
        <family val="1"/>
      </rPr>
      <t>Nd</t>
    </r>
    <r>
      <rPr>
        <vertAlign val="subscript"/>
        <sz val="11"/>
        <color theme="1"/>
        <rFont val="Times New Roman"/>
        <family val="1"/>
      </rPr>
      <t>CHUR</t>
    </r>
    <r>
      <rPr>
        <sz val="11"/>
        <color theme="1"/>
        <rFont val="Times New Roman"/>
        <family val="1"/>
      </rPr>
      <t>=0.1966</t>
    </r>
    <phoneticPr fontId="1" type="noConversion"/>
  </si>
  <si>
    <r>
      <t xml:space="preserve">2. </t>
    </r>
    <r>
      <rPr>
        <vertAlign val="superscript"/>
        <sz val="11"/>
        <color theme="1"/>
        <rFont val="Times New Roman"/>
        <family val="1"/>
      </rPr>
      <t>87</t>
    </r>
    <r>
      <rPr>
        <sz val="11"/>
        <color theme="1"/>
        <rFont val="Times New Roman"/>
        <family val="1"/>
      </rPr>
      <t>Sr/</t>
    </r>
    <r>
      <rPr>
        <vertAlign val="superscript"/>
        <sz val="11"/>
        <color theme="1"/>
        <rFont val="Times New Roman"/>
        <family val="1"/>
      </rPr>
      <t>86</t>
    </r>
    <r>
      <rPr>
        <sz val="11"/>
        <color theme="1"/>
        <rFont val="Times New Roman"/>
        <family val="1"/>
      </rPr>
      <t>Sr_init(t Ma)=</t>
    </r>
    <r>
      <rPr>
        <vertAlign val="superscript"/>
        <sz val="11"/>
        <color theme="1"/>
        <rFont val="Times New Roman"/>
        <family val="1"/>
      </rPr>
      <t>87</t>
    </r>
    <r>
      <rPr>
        <sz val="11"/>
        <color theme="1"/>
        <rFont val="Times New Roman"/>
        <family val="1"/>
      </rPr>
      <t>Sr/</t>
    </r>
    <r>
      <rPr>
        <vertAlign val="superscript"/>
        <sz val="11"/>
        <color theme="1"/>
        <rFont val="Times New Roman"/>
        <family val="1"/>
      </rPr>
      <t>86</t>
    </r>
    <r>
      <rPr>
        <sz val="11"/>
        <color theme="1"/>
        <rFont val="Times New Roman"/>
        <family val="1"/>
      </rPr>
      <t>Sr-</t>
    </r>
    <r>
      <rPr>
        <vertAlign val="superscript"/>
        <sz val="11"/>
        <color theme="1"/>
        <rFont val="Times New Roman"/>
        <family val="1"/>
      </rPr>
      <t>87</t>
    </r>
    <r>
      <rPr>
        <sz val="11"/>
        <color theme="1"/>
        <rFont val="Times New Roman"/>
        <family val="1"/>
      </rPr>
      <t>Rb/</t>
    </r>
    <r>
      <rPr>
        <vertAlign val="superscript"/>
        <sz val="11"/>
        <color theme="1"/>
        <rFont val="Times New Roman"/>
        <family val="1"/>
      </rPr>
      <t>86</t>
    </r>
    <r>
      <rPr>
        <sz val="11"/>
        <color theme="1"/>
        <rFont val="Times New Roman"/>
        <family val="1"/>
      </rPr>
      <t>Sr*(exp(λ*t*1e6)-1), λ=0.0000000000142, 1e6=10</t>
    </r>
    <r>
      <rPr>
        <vertAlign val="superscript"/>
        <sz val="11"/>
        <color theme="1"/>
        <rFont val="Times New Roman"/>
        <family val="1"/>
      </rPr>
      <t>6</t>
    </r>
    <phoneticPr fontId="1" type="noConversion"/>
  </si>
  <si>
    <t>colourless</t>
  </si>
  <si>
    <r>
      <t>3. bdl=below detection limit (detection limit=3σ</t>
    </r>
    <r>
      <rPr>
        <vertAlign val="subscript"/>
        <sz val="11"/>
        <color theme="1"/>
        <rFont val="DengXian"/>
        <family val="3"/>
        <charset val="134"/>
      </rPr>
      <t>background</t>
    </r>
    <r>
      <rPr>
        <sz val="11"/>
        <color theme="1"/>
        <rFont val="Times New Roman"/>
        <family val="1"/>
      </rPr>
      <t xml:space="preserve">) </t>
    </r>
    <phoneticPr fontId="1" type="noConversion"/>
  </si>
  <si>
    <r>
      <t>5. bdl=below detection limit (detection limit=3σ</t>
    </r>
    <r>
      <rPr>
        <vertAlign val="subscript"/>
        <sz val="11"/>
        <color theme="1"/>
        <rFont val="DengXian"/>
        <family val="3"/>
        <charset val="134"/>
      </rPr>
      <t>background</t>
    </r>
    <r>
      <rPr>
        <sz val="11"/>
        <color theme="1"/>
        <rFont val="Times New Roman"/>
        <family val="1"/>
      </rPr>
      <t xml:space="preserve">) </t>
    </r>
    <phoneticPr fontId="1" type="noConversion"/>
  </si>
  <si>
    <t>bdl3</t>
  </si>
  <si>
    <r>
      <t>bdl</t>
    </r>
    <r>
      <rPr>
        <vertAlign val="superscript"/>
        <sz val="11"/>
        <color theme="1"/>
        <rFont val="Times New Roman"/>
        <family val="1"/>
      </rPr>
      <t>2</t>
    </r>
    <phoneticPr fontId="1" type="noConversion"/>
  </si>
  <si>
    <t>998 or 1679</t>
    <phoneticPr fontId="1" type="noConversion"/>
  </si>
  <si>
    <t>Ol + fPer + Lrn + Cal</t>
    <phoneticPr fontId="1" type="noConversion"/>
  </si>
  <si>
    <t>Mineral type</t>
    <phoneticPr fontId="1" type="noConversion"/>
  </si>
  <si>
    <t>En + fPer + Lrn + Byi + Coe + Q + Cal</t>
    <phoneticPr fontId="1" type="noConversion"/>
  </si>
  <si>
    <t>En + fPer + Qz</t>
    <phoneticPr fontId="1" type="noConversion"/>
  </si>
  <si>
    <t>Ol + En + Qz</t>
    <phoneticPr fontId="1" type="noConversion"/>
  </si>
  <si>
    <t>bdl</t>
    <phoneticPr fontId="1" type="noConversion"/>
  </si>
  <si>
    <t>Table S1 Reference minerals for EPMA</t>
    <phoneticPr fontId="1" type="noConversion"/>
  </si>
  <si>
    <t>En + fPer + Byi + Qz + phosphate</t>
    <phoneticPr fontId="1" type="noConversion"/>
  </si>
  <si>
    <t>Plagioclase (labraDO-rite) 115900</t>
  </si>
  <si>
    <t>(Mn,Fe)3Al2Si3O12 spessartine, NavegaDO-ra Mine</t>
  </si>
  <si>
    <t>Table S2 Description of DO-27 superdeep diamonds and their C isotopic composition</t>
  </si>
  <si>
    <t>DO-007</t>
  </si>
  <si>
    <t>DO-dec face to irregular (broken faces)</t>
  </si>
  <si>
    <t>DO-040</t>
  </si>
  <si>
    <t>DO-dec-oct</t>
  </si>
  <si>
    <t>DO-113</t>
  </si>
  <si>
    <t>DO-dec</t>
  </si>
  <si>
    <t>DO-281</t>
  </si>
  <si>
    <t>Flattened DO-dec</t>
  </si>
  <si>
    <t>DO-299</t>
  </si>
  <si>
    <t>DO-dec-oct aggregate</t>
  </si>
  <si>
    <t>DO-175</t>
  </si>
  <si>
    <t>DO-336</t>
  </si>
  <si>
    <t>DO-402</t>
  </si>
  <si>
    <t>DO-dec broken, cubic faces</t>
  </si>
  <si>
    <t>DO-447</t>
  </si>
  <si>
    <t>Oct-DO-dec</t>
  </si>
  <si>
    <t>DO-009</t>
  </si>
  <si>
    <t>Flattened DO-dec-oct (broken face one side)</t>
  </si>
  <si>
    <t>DO-116</t>
  </si>
  <si>
    <t>Elongated DO-dec</t>
  </si>
  <si>
    <t>DO-308</t>
  </si>
  <si>
    <t>DO-088</t>
  </si>
  <si>
    <t>DO-dec twin</t>
  </si>
  <si>
    <t>DO-170</t>
  </si>
  <si>
    <t>DO-293</t>
  </si>
  <si>
    <t>DO-097</t>
  </si>
  <si>
    <t>DO-426</t>
  </si>
  <si>
    <t>Elongated DO-dec aggregate</t>
  </si>
  <si>
    <t>DO-111</t>
  </si>
  <si>
    <t>DO-350</t>
  </si>
  <si>
    <t>DO-028</t>
  </si>
  <si>
    <t>DO-038</t>
  </si>
  <si>
    <t>Flattened DO-dec with broken oct faces</t>
  </si>
  <si>
    <t>DO-041</t>
  </si>
  <si>
    <t>Flattened DO-dec twin</t>
  </si>
  <si>
    <t>DO-119</t>
  </si>
  <si>
    <t>DO-218</t>
  </si>
  <si>
    <t>DO-dec broken</t>
  </si>
  <si>
    <t>DO-258</t>
  </si>
  <si>
    <t>DO-338</t>
  </si>
  <si>
    <t>DO-364</t>
  </si>
  <si>
    <t>DO-029</t>
  </si>
  <si>
    <t>DO-197</t>
  </si>
  <si>
    <t>DO-201</t>
  </si>
  <si>
    <t>DO-327</t>
  </si>
  <si>
    <t>Two flattened DO-dec aggregate</t>
  </si>
  <si>
    <t>DO-419</t>
  </si>
  <si>
    <t>DO-013</t>
  </si>
  <si>
    <t>Flattened oct-DO-dec</t>
  </si>
  <si>
    <t>DO-260</t>
  </si>
  <si>
    <t>DO-283</t>
  </si>
  <si>
    <t>DO-461</t>
  </si>
  <si>
    <t>DO-446</t>
  </si>
  <si>
    <t>DO-333</t>
  </si>
  <si>
    <t>DO-109</t>
  </si>
  <si>
    <t>DO-315</t>
  </si>
  <si>
    <t>DO-328</t>
  </si>
  <si>
    <t>DO-431</t>
  </si>
  <si>
    <t>Flattened DO-dec Oct twin</t>
  </si>
  <si>
    <t>DO-187</t>
  </si>
  <si>
    <t>DO-421</t>
  </si>
  <si>
    <t>Table S2 Major elements of inclusions from DO-27 superdeep diamonds (part3 Ca-silicates)</t>
  </si>
  <si>
    <t>DO-059</t>
  </si>
  <si>
    <t>Table S4 Trace elements of Ca-silicate inclusions from DO-27 superdeep diamonds1</t>
  </si>
  <si>
    <t>DO-170-1</t>
  </si>
  <si>
    <t>DO-170-2</t>
  </si>
  <si>
    <t>DO-009-1</t>
  </si>
  <si>
    <t>DO-088-1</t>
  </si>
  <si>
    <t>DO-088-2</t>
  </si>
  <si>
    <t>DO-088-3</t>
  </si>
  <si>
    <t>DO-052</t>
  </si>
  <si>
    <t>DO-422</t>
  </si>
  <si>
    <t>Table S5 U-Pb isotope systematics of Ca-silicate inclusions from DO-27 superdeep diamonds</t>
  </si>
  <si>
    <t>Table S6 Sr-Nd isotope systematics of Ca-silicate inclusions from DO-27 superdeep diamonds</t>
  </si>
  <si>
    <r>
      <t>Inclusion assemblage</t>
    </r>
    <r>
      <rPr>
        <b/>
        <vertAlign val="superscript"/>
        <sz val="10"/>
        <color theme="1"/>
        <rFont val="Times New Roman"/>
        <family val="1"/>
      </rPr>
      <t>2</t>
    </r>
    <phoneticPr fontId="1" type="noConversion"/>
  </si>
  <si>
    <r>
      <t>δ</t>
    </r>
    <r>
      <rPr>
        <b/>
        <vertAlign val="superscript"/>
        <sz val="11"/>
        <color theme="1"/>
        <rFont val="Times New Roman"/>
        <family val="1"/>
      </rPr>
      <t>13</t>
    </r>
    <r>
      <rPr>
        <b/>
        <sz val="11"/>
        <color theme="1"/>
        <rFont val="Times New Roman"/>
        <family val="1"/>
      </rPr>
      <t>C(‰)</t>
    </r>
    <r>
      <rPr>
        <b/>
        <vertAlign val="superscript"/>
        <sz val="11"/>
        <color theme="1"/>
        <rFont val="Times New Roman"/>
        <family val="1"/>
      </rPr>
      <t>3</t>
    </r>
    <phoneticPr fontId="1" type="noConversion"/>
  </si>
  <si>
    <r>
      <t>En + fPer + Lrn + Byi +
 Byi (CaSiTiO5)</t>
    </r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 xml:space="preserve"> + Qz</t>
    </r>
    <phoneticPr fontId="1" type="noConversion"/>
  </si>
  <si>
    <t>2. Abbreviation: CCC=Ca-silicate-coesite/quartz-calcite, DO-dec=DO-decahedra, Oct=octahedra, Ol=olivine, Di=diopside, Byi=breyite, Lrn=larnite, Qz=quartz, Coe=coesite, En=enstatite, fPer=ferropericlase, Sul=sulfide, Cal=calcite</t>
    <phoneticPr fontId="1" type="noConversion"/>
  </si>
  <si>
    <r>
      <t>3. Carbon isotope compositions are reported as δ</t>
    </r>
    <r>
      <rPr>
        <vertAlign val="superscript"/>
        <sz val="10"/>
        <color theme="1"/>
        <rFont val="Times New Roman"/>
        <family val="1"/>
      </rPr>
      <t>13</t>
    </r>
    <r>
      <rPr>
        <sz val="10"/>
        <color theme="1"/>
        <rFont val="Times New Roman"/>
        <family val="1"/>
      </rPr>
      <t>C</t>
    </r>
    <r>
      <rPr>
        <vertAlign val="subscript"/>
        <sz val="10"/>
        <color theme="1"/>
        <rFont val="Times New Roman"/>
        <family val="1"/>
      </rPr>
      <t>VPDB</t>
    </r>
    <r>
      <rPr>
        <sz val="10"/>
        <color theme="1"/>
        <rFont val="Times New Roman"/>
        <family val="1"/>
      </rPr>
      <t xml:space="preserve"> relative to the Vienna Pee Dee Belemnite standard with </t>
    </r>
    <r>
      <rPr>
        <vertAlign val="superscript"/>
        <sz val="10"/>
        <color theme="1"/>
        <rFont val="Times New Roman"/>
        <family val="1"/>
      </rPr>
      <t>13</t>
    </r>
    <r>
      <rPr>
        <sz val="10"/>
        <color theme="1"/>
        <rFont val="Times New Roman"/>
        <family val="1"/>
      </rPr>
      <t>C/</t>
    </r>
    <r>
      <rPr>
        <vertAlign val="superscript"/>
        <sz val="10"/>
        <color theme="1"/>
        <rFont val="Times New Roman"/>
        <family val="1"/>
      </rPr>
      <t>12</t>
    </r>
    <r>
      <rPr>
        <sz val="10"/>
        <color theme="1"/>
        <rFont val="Times New Roman"/>
        <family val="1"/>
      </rPr>
      <t>C</t>
    </r>
    <r>
      <rPr>
        <vertAlign val="subscript"/>
        <sz val="10"/>
        <color theme="1"/>
        <rFont val="Times New Roman"/>
        <family val="1"/>
      </rPr>
      <t xml:space="preserve">VPDB </t>
    </r>
    <r>
      <rPr>
        <sz val="10"/>
        <color theme="1"/>
        <rFont val="Times New Roman"/>
        <family val="1"/>
      </rPr>
      <t>= 0.01118</t>
    </r>
    <phoneticPr fontId="1" type="noConversion"/>
  </si>
  <si>
    <t>4. All of the inclusions are isolated monomineralic inclusions. Only one composite inclusion was found in diamond DO--170 where a CaSiTiO5 titanite was included in a large breyite</t>
    <phoneticPr fontId="1" type="noConversion"/>
  </si>
  <si>
    <t>Table S2 Major elements of inclusions from DO-27 superdeep diamonds (part2 enstatite)</t>
    <phoneticPr fontId="1" type="noConversion"/>
  </si>
  <si>
    <t>Table S3 Major elements of inclusions from DO-27 superdeep diamonds (part1 ferropericlase)1</t>
    <phoneticPr fontId="1" type="noConversion"/>
  </si>
  <si>
    <t>2. normalised to C1 chondrite (Sun and McDO-nough 1989 )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</si>
</sst>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_ "/>
    <numFmt numFmtId="177" formatCode="0.00_);[Red]\(0.00\)"/>
    <numFmt numFmtId="178" formatCode="0_);[Red]\(0\)"/>
    <numFmt numFmtId="179" formatCode="0.00000_);[Red]\(0.00000\)"/>
    <numFmt numFmtId="180" formatCode="0.00000_ "/>
    <numFmt numFmtId="181" formatCode="0.0000_ "/>
    <numFmt numFmtId="182" formatCode="0.0000_);[Red]\(0.0000\)"/>
    <numFmt numFmtId="183" formatCode="0.0E+00"/>
    <numFmt numFmtId="184" formatCode="0_ "/>
    <numFmt numFmtId="185" formatCode="0.0_ "/>
    <numFmt numFmtId="186" formatCode="0.0_);[Red]\(0.0\)"/>
    <numFmt numFmtId="187" formatCode="0.00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等线"/>
      <family val="2"/>
      <charset val="134"/>
      <scheme val="minor"/>
    </font>
    <font>
      <b/>
      <vertAlign val="superscript"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DengXian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81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top"/>
    </xf>
    <xf numFmtId="178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82" fontId="3" fillId="0" borderId="2" xfId="0" applyNumberFormat="1" applyFont="1" applyBorder="1" applyAlignment="1">
      <alignment horizontal="center" vertical="center"/>
    </xf>
    <xf numFmtId="182" fontId="2" fillId="0" borderId="0" xfId="0" applyNumberFormat="1" applyFont="1">
      <alignment vertical="center"/>
    </xf>
    <xf numFmtId="180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5" fontId="2" fillId="0" borderId="0" xfId="0" applyNumberFormat="1" applyFont="1" applyAlignment="1">
      <alignment horizontal="center" vertical="center"/>
    </xf>
    <xf numFmtId="185" fontId="2" fillId="0" borderId="1" xfId="0" applyNumberFormat="1" applyFont="1" applyBorder="1" applyAlignment="1">
      <alignment horizontal="center" vertical="center"/>
    </xf>
    <xf numFmtId="186" fontId="2" fillId="0" borderId="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184" fontId="2" fillId="0" borderId="1" xfId="0" applyNumberFormat="1" applyFont="1" applyBorder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84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85" fontId="2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CEF0-E706-43CD-8B57-00BD5D26F2EE}">
  <sheetPr codeName="Sheet3"/>
  <dimension ref="A1:E14"/>
  <sheetViews>
    <sheetView topLeftCell="A5" zoomScale="145" zoomScaleNormal="145" workbookViewId="0">
      <selection activeCell="A2" sqref="A2:E14"/>
    </sheetView>
  </sheetViews>
  <sheetFormatPr defaultRowHeight="13.8"/>
  <cols>
    <col min="1" max="1" width="8.109375" bestFit="1" customWidth="1"/>
    <col min="2" max="2" width="6.88671875" bestFit="1" customWidth="1"/>
    <col min="3" max="3" width="24.77734375" customWidth="1"/>
    <col min="4" max="4" width="24.6640625" customWidth="1"/>
    <col min="5" max="5" width="21.77734375" customWidth="1"/>
  </cols>
  <sheetData>
    <row r="1" spans="1:5">
      <c r="A1" s="70" t="s">
        <v>183</v>
      </c>
      <c r="B1" s="70"/>
      <c r="C1" s="70"/>
      <c r="D1" s="70"/>
      <c r="E1" s="70"/>
    </row>
    <row r="2" spans="1:5">
      <c r="A2" s="71" t="s">
        <v>98</v>
      </c>
      <c r="B2" s="71" t="s">
        <v>99</v>
      </c>
      <c r="C2" s="72" t="s">
        <v>108</v>
      </c>
      <c r="D2" s="72" t="s">
        <v>100</v>
      </c>
      <c r="E2" s="72" t="s">
        <v>101</v>
      </c>
    </row>
    <row r="3" spans="1:5" ht="15.6">
      <c r="A3" s="65" t="s">
        <v>86</v>
      </c>
      <c r="B3" s="65" t="s">
        <v>78</v>
      </c>
      <c r="C3" s="66" t="s">
        <v>102</v>
      </c>
      <c r="D3" s="66" t="s">
        <v>102</v>
      </c>
      <c r="E3" s="66" t="s">
        <v>102</v>
      </c>
    </row>
    <row r="4" spans="1:5" ht="28.8">
      <c r="A4" s="65" t="s">
        <v>87</v>
      </c>
      <c r="B4" s="65" t="s">
        <v>81</v>
      </c>
      <c r="C4" s="66" t="s">
        <v>80</v>
      </c>
      <c r="D4" s="66" t="s">
        <v>103</v>
      </c>
      <c r="E4" s="66" t="s">
        <v>103</v>
      </c>
    </row>
    <row r="5" spans="1:5" ht="15.6">
      <c r="A5" s="65" t="s">
        <v>88</v>
      </c>
      <c r="B5" s="65" t="s">
        <v>83</v>
      </c>
      <c r="C5" s="66" t="s">
        <v>104</v>
      </c>
      <c r="D5" s="66" t="s">
        <v>118</v>
      </c>
      <c r="E5" s="66" t="s">
        <v>104</v>
      </c>
    </row>
    <row r="6" spans="1:5" ht="15.6">
      <c r="A6" s="65" t="s">
        <v>89</v>
      </c>
      <c r="B6" s="65" t="s">
        <v>84</v>
      </c>
      <c r="C6" s="66" t="s">
        <v>105</v>
      </c>
      <c r="D6" s="67"/>
      <c r="E6" s="66" t="s">
        <v>105</v>
      </c>
    </row>
    <row r="7" spans="1:5" ht="28.8">
      <c r="A7" s="65" t="s">
        <v>90</v>
      </c>
      <c r="B7" s="65" t="s">
        <v>81</v>
      </c>
      <c r="C7" s="66" t="s">
        <v>107</v>
      </c>
      <c r="D7" s="66" t="s">
        <v>85</v>
      </c>
      <c r="E7" s="66" t="s">
        <v>107</v>
      </c>
    </row>
    <row r="8" spans="1:5" ht="28.8">
      <c r="A8" s="65" t="s">
        <v>91</v>
      </c>
      <c r="B8" s="65" t="s">
        <v>84</v>
      </c>
      <c r="C8" s="66" t="s">
        <v>185</v>
      </c>
      <c r="D8" s="66" t="s">
        <v>119</v>
      </c>
      <c r="E8" s="66" t="s">
        <v>119</v>
      </c>
    </row>
    <row r="9" spans="1:5" ht="18.75" customHeight="1">
      <c r="A9" s="65" t="s">
        <v>92</v>
      </c>
      <c r="B9" s="65" t="s">
        <v>81</v>
      </c>
      <c r="C9" s="66" t="s">
        <v>185</v>
      </c>
      <c r="D9" s="66" t="s">
        <v>185</v>
      </c>
      <c r="E9" s="66" t="s">
        <v>185</v>
      </c>
    </row>
    <row r="10" spans="1:5" ht="39.6">
      <c r="A10" s="65" t="s">
        <v>93</v>
      </c>
      <c r="B10" s="65" t="s">
        <v>83</v>
      </c>
      <c r="C10" s="66" t="s">
        <v>186</v>
      </c>
      <c r="D10" s="66" t="s">
        <v>186</v>
      </c>
      <c r="E10" s="66" t="s">
        <v>186</v>
      </c>
    </row>
    <row r="11" spans="1:5" ht="28.8">
      <c r="A11" s="65" t="s">
        <v>94</v>
      </c>
      <c r="B11" s="65" t="s">
        <v>78</v>
      </c>
      <c r="C11" s="66" t="s">
        <v>106</v>
      </c>
      <c r="D11" s="66" t="s">
        <v>106</v>
      </c>
      <c r="E11" s="66" t="s">
        <v>106</v>
      </c>
    </row>
    <row r="12" spans="1:5">
      <c r="A12" s="65" t="s">
        <v>95</v>
      </c>
      <c r="B12" s="65" t="s">
        <v>83</v>
      </c>
      <c r="C12" s="66" t="s">
        <v>82</v>
      </c>
      <c r="D12" s="66" t="s">
        <v>82</v>
      </c>
      <c r="E12" s="66" t="s">
        <v>82</v>
      </c>
    </row>
    <row r="13" spans="1:5" ht="28.8">
      <c r="A13" s="65" t="s">
        <v>96</v>
      </c>
      <c r="B13" s="65" t="s">
        <v>81</v>
      </c>
      <c r="C13" s="66" t="s">
        <v>80</v>
      </c>
      <c r="D13" s="66" t="s">
        <v>79</v>
      </c>
      <c r="E13" s="66" t="s">
        <v>103</v>
      </c>
    </row>
    <row r="14" spans="1:5">
      <c r="A14" s="68" t="s">
        <v>97</v>
      </c>
      <c r="B14" s="68" t="s">
        <v>78</v>
      </c>
      <c r="C14" s="69" t="s">
        <v>77</v>
      </c>
      <c r="D14" s="69"/>
      <c r="E14" s="69" t="s">
        <v>77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339D-D8F2-45C8-8E71-5DF0FF62D39B}">
  <sheetPr codeName="Sheet5"/>
  <dimension ref="A1:J54"/>
  <sheetViews>
    <sheetView topLeftCell="A26" zoomScale="130" zoomScaleNormal="130" workbookViewId="0">
      <selection activeCell="A50" sqref="A50"/>
    </sheetView>
  </sheetViews>
  <sheetFormatPr defaultRowHeight="13.8"/>
  <cols>
    <col min="1" max="1" width="10.109375" bestFit="1" customWidth="1"/>
    <col min="2" max="2" width="9.33203125" bestFit="1" customWidth="1"/>
    <col min="3" max="3" width="4.77734375" bestFit="1" customWidth="1"/>
    <col min="4" max="4" width="8.109375" bestFit="1" customWidth="1"/>
    <col min="5" max="5" width="30.33203125" bestFit="1" customWidth="1"/>
    <col min="6" max="6" width="10" bestFit="1" customWidth="1"/>
    <col min="7" max="7" width="31.21875" customWidth="1"/>
    <col min="8" max="8" width="9.21875" style="5" bestFit="1" customWidth="1"/>
    <col min="9" max="9" width="5.44140625" style="5" bestFit="1" customWidth="1"/>
  </cols>
  <sheetData>
    <row r="1" spans="1:9">
      <c r="A1" s="62" t="s">
        <v>187</v>
      </c>
      <c r="B1" s="62"/>
      <c r="C1" s="62"/>
      <c r="D1" s="62"/>
      <c r="E1" s="62"/>
      <c r="F1" s="62"/>
      <c r="G1" s="62"/>
      <c r="H1" s="62"/>
      <c r="I1" s="62"/>
    </row>
    <row r="2" spans="1:9" ht="16.8">
      <c r="A2" s="41" t="s">
        <v>7</v>
      </c>
      <c r="B2" s="41" t="s">
        <v>0</v>
      </c>
      <c r="C2" s="42" t="s">
        <v>125</v>
      </c>
      <c r="D2" s="41" t="s">
        <v>117</v>
      </c>
      <c r="E2" s="41" t="s">
        <v>109</v>
      </c>
      <c r="F2" s="41" t="s">
        <v>116</v>
      </c>
      <c r="G2" s="41" t="s">
        <v>262</v>
      </c>
      <c r="H2" s="10" t="s">
        <v>263</v>
      </c>
      <c r="I2" s="10" t="s">
        <v>123</v>
      </c>
    </row>
    <row r="3" spans="1:9">
      <c r="A3" s="38" t="s">
        <v>74</v>
      </c>
      <c r="B3" s="38" t="s">
        <v>188</v>
      </c>
      <c r="C3" s="43" t="s">
        <v>39</v>
      </c>
      <c r="D3" s="38">
        <v>3.45</v>
      </c>
      <c r="E3" s="38" t="s">
        <v>189</v>
      </c>
      <c r="F3" s="38" t="s">
        <v>110</v>
      </c>
      <c r="G3" s="38" t="s">
        <v>40</v>
      </c>
      <c r="H3" s="43">
        <v>-2.6596707821364109</v>
      </c>
      <c r="I3" s="43">
        <v>0.13857808459110879</v>
      </c>
    </row>
    <row r="4" spans="1:9">
      <c r="A4" s="38" t="s">
        <v>73</v>
      </c>
      <c r="B4" s="38" t="s">
        <v>190</v>
      </c>
      <c r="C4" s="43" t="s">
        <v>41</v>
      </c>
      <c r="D4" s="38">
        <v>2.46</v>
      </c>
      <c r="E4" s="38" t="s">
        <v>191</v>
      </c>
      <c r="F4" s="38" t="s">
        <v>122</v>
      </c>
      <c r="G4" s="38" t="s">
        <v>40</v>
      </c>
      <c r="H4" s="43">
        <v>-4.7032711698952179</v>
      </c>
      <c r="I4" s="43">
        <v>0.15115301714439211</v>
      </c>
    </row>
    <row r="5" spans="1:9">
      <c r="A5" s="38" t="s">
        <v>73</v>
      </c>
      <c r="B5" s="38" t="s">
        <v>192</v>
      </c>
      <c r="C5" s="43" t="s">
        <v>41</v>
      </c>
      <c r="D5" s="38">
        <v>3.45</v>
      </c>
      <c r="E5" s="38" t="s">
        <v>193</v>
      </c>
      <c r="F5" s="38" t="s">
        <v>122</v>
      </c>
      <c r="G5" s="38" t="s">
        <v>40</v>
      </c>
      <c r="H5" s="43">
        <v>-2.8440713939720461</v>
      </c>
      <c r="I5" s="43">
        <v>0.14096237867420641</v>
      </c>
    </row>
    <row r="6" spans="1:9">
      <c r="A6" s="38" t="s">
        <v>73</v>
      </c>
      <c r="B6" s="38" t="s">
        <v>194</v>
      </c>
      <c r="C6" s="43" t="s">
        <v>41</v>
      </c>
      <c r="D6" s="38">
        <v>2.46</v>
      </c>
      <c r="E6" s="38" t="s">
        <v>195</v>
      </c>
      <c r="F6" s="38" t="s">
        <v>122</v>
      </c>
      <c r="G6" s="38" t="s">
        <v>40</v>
      </c>
      <c r="H6" s="43">
        <v>-3.7818941810288331</v>
      </c>
      <c r="I6" s="43">
        <v>0.1407601011242326</v>
      </c>
    </row>
    <row r="7" spans="1:9">
      <c r="A7" s="38" t="s">
        <v>73</v>
      </c>
      <c r="B7" s="38" t="s">
        <v>196</v>
      </c>
      <c r="C7" s="43" t="s">
        <v>39</v>
      </c>
      <c r="D7" s="38">
        <v>2.46</v>
      </c>
      <c r="E7" s="38" t="s">
        <v>197</v>
      </c>
      <c r="F7" s="38" t="s">
        <v>111</v>
      </c>
      <c r="G7" s="38" t="s">
        <v>40</v>
      </c>
      <c r="H7" s="43">
        <v>-3.329107915531115</v>
      </c>
      <c r="I7" s="43">
        <v>0.14005359839566409</v>
      </c>
    </row>
    <row r="8" spans="1:9">
      <c r="A8" s="38" t="s">
        <v>73</v>
      </c>
      <c r="B8" s="38" t="s">
        <v>198</v>
      </c>
      <c r="C8" s="43" t="s">
        <v>41</v>
      </c>
      <c r="D8" s="38">
        <v>2.84</v>
      </c>
      <c r="E8" s="38" t="s">
        <v>193</v>
      </c>
      <c r="F8" s="38" t="s">
        <v>111</v>
      </c>
      <c r="G8" s="38" t="s">
        <v>42</v>
      </c>
      <c r="H8" s="43">
        <v>-3.263233102724084</v>
      </c>
      <c r="I8" s="43">
        <v>0.13632908051697221</v>
      </c>
    </row>
    <row r="9" spans="1:9">
      <c r="A9" s="38" t="s">
        <v>73</v>
      </c>
      <c r="B9" s="38" t="s">
        <v>199</v>
      </c>
      <c r="C9" s="43" t="s">
        <v>41</v>
      </c>
      <c r="D9" s="38">
        <v>2.46</v>
      </c>
      <c r="E9" s="38" t="s">
        <v>113</v>
      </c>
      <c r="F9" s="38" t="s">
        <v>122</v>
      </c>
      <c r="G9" s="38" t="s">
        <v>52</v>
      </c>
      <c r="H9" s="43">
        <v>-4.7909973635849044</v>
      </c>
      <c r="I9" s="43">
        <v>0.15163311226893531</v>
      </c>
    </row>
    <row r="10" spans="1:9">
      <c r="A10" s="38" t="s">
        <v>73</v>
      </c>
      <c r="B10" s="38" t="s">
        <v>200</v>
      </c>
      <c r="C10" s="43" t="s">
        <v>41</v>
      </c>
      <c r="D10" s="38">
        <v>1.83</v>
      </c>
      <c r="E10" s="38" t="s">
        <v>201</v>
      </c>
      <c r="F10" s="38" t="s">
        <v>122</v>
      </c>
      <c r="G10" s="38" t="s">
        <v>51</v>
      </c>
      <c r="H10" s="43">
        <v>-3.913888126764816</v>
      </c>
      <c r="I10" s="43">
        <v>0.14251292082383421</v>
      </c>
    </row>
    <row r="11" spans="1:9">
      <c r="A11" s="38" t="s">
        <v>73</v>
      </c>
      <c r="B11" s="38" t="s">
        <v>202</v>
      </c>
      <c r="C11" s="43" t="s">
        <v>41</v>
      </c>
      <c r="D11" s="38">
        <v>1.83</v>
      </c>
      <c r="E11" s="38" t="s">
        <v>203</v>
      </c>
      <c r="F11" s="38" t="s">
        <v>110</v>
      </c>
      <c r="G11" s="38" t="s">
        <v>51</v>
      </c>
      <c r="H11" s="43">
        <v>-2.6223508835502281</v>
      </c>
      <c r="I11" s="43">
        <v>0.12931755046972801</v>
      </c>
    </row>
    <row r="12" spans="1:9">
      <c r="A12" s="38" t="s">
        <v>73</v>
      </c>
      <c r="B12" s="38" t="s">
        <v>204</v>
      </c>
      <c r="C12" s="43" t="s">
        <v>41</v>
      </c>
      <c r="D12" s="38">
        <v>3.45</v>
      </c>
      <c r="E12" s="38" t="s">
        <v>205</v>
      </c>
      <c r="F12" s="38" t="s">
        <v>122</v>
      </c>
      <c r="G12" s="38" t="s">
        <v>184</v>
      </c>
      <c r="H12" s="43">
        <v>-6.0161864237565643</v>
      </c>
      <c r="I12" s="43">
        <v>0.1404408071039602</v>
      </c>
    </row>
    <row r="13" spans="1:9">
      <c r="A13" s="38" t="s">
        <v>73</v>
      </c>
      <c r="B13" s="38" t="s">
        <v>206</v>
      </c>
      <c r="C13" s="43" t="s">
        <v>39</v>
      </c>
      <c r="D13" s="38">
        <v>3.45</v>
      </c>
      <c r="E13" s="38" t="s">
        <v>207</v>
      </c>
      <c r="F13" s="38" t="s">
        <v>110</v>
      </c>
      <c r="G13" s="38" t="s">
        <v>53</v>
      </c>
      <c r="H13" s="43">
        <v>-2.2386919424795821</v>
      </c>
      <c r="I13" s="43">
        <v>0.13872828605431339</v>
      </c>
    </row>
    <row r="14" spans="1:9">
      <c r="A14" s="38" t="s">
        <v>73</v>
      </c>
      <c r="B14" s="38" t="s">
        <v>208</v>
      </c>
      <c r="C14" s="43" t="s">
        <v>41</v>
      </c>
      <c r="D14" s="38">
        <v>2.46</v>
      </c>
      <c r="E14" s="38" t="s">
        <v>193</v>
      </c>
      <c r="F14" s="38" t="s">
        <v>171</v>
      </c>
      <c r="G14" s="38" t="s">
        <v>53</v>
      </c>
      <c r="H14" s="43">
        <v>-3.901824820756961</v>
      </c>
      <c r="I14" s="43">
        <v>0.1382257781703275</v>
      </c>
    </row>
    <row r="15" spans="1:9">
      <c r="A15" s="38" t="s">
        <v>73</v>
      </c>
      <c r="B15" s="38" t="s">
        <v>209</v>
      </c>
      <c r="C15" s="43" t="s">
        <v>41</v>
      </c>
      <c r="D15" s="38">
        <v>10</v>
      </c>
      <c r="E15" s="38" t="s">
        <v>210</v>
      </c>
      <c r="F15" s="38" t="s">
        <v>171</v>
      </c>
      <c r="G15" s="39" t="s">
        <v>179</v>
      </c>
      <c r="H15" s="43">
        <v>-4.2353217868458799</v>
      </c>
      <c r="I15" s="43">
        <v>0.15395838147219701</v>
      </c>
    </row>
    <row r="16" spans="1:9" ht="28.8">
      <c r="A16" s="38" t="s">
        <v>73</v>
      </c>
      <c r="B16" s="38" t="s">
        <v>211</v>
      </c>
      <c r="C16" s="43" t="s">
        <v>41</v>
      </c>
      <c r="D16" s="38">
        <v>2.84</v>
      </c>
      <c r="E16" s="38" t="s">
        <v>191</v>
      </c>
      <c r="F16" s="38" t="s">
        <v>110</v>
      </c>
      <c r="G16" s="39" t="s">
        <v>264</v>
      </c>
      <c r="H16" s="43">
        <v>-5.6960201743065708</v>
      </c>
      <c r="I16" s="43">
        <v>0.13762215577267881</v>
      </c>
    </row>
    <row r="17" spans="1:10">
      <c r="A17" s="38" t="s">
        <v>73</v>
      </c>
      <c r="B17" s="38" t="s">
        <v>212</v>
      </c>
      <c r="C17" s="43" t="s">
        <v>39</v>
      </c>
      <c r="D17" s="38">
        <v>2.46</v>
      </c>
      <c r="E17" s="38" t="s">
        <v>193</v>
      </c>
      <c r="F17" s="38" t="s">
        <v>111</v>
      </c>
      <c r="G17" s="38" t="s">
        <v>43</v>
      </c>
      <c r="H17" s="43">
        <v>-3.7483612443286831</v>
      </c>
      <c r="I17" s="43">
        <v>0.13601268071232039</v>
      </c>
    </row>
    <row r="18" spans="1:10">
      <c r="A18" s="38" t="s">
        <v>73</v>
      </c>
      <c r="B18" s="38" t="s">
        <v>213</v>
      </c>
      <c r="C18" s="43" t="s">
        <v>41</v>
      </c>
      <c r="D18" s="38">
        <v>3.45</v>
      </c>
      <c r="E18" s="38" t="s">
        <v>207</v>
      </c>
      <c r="F18" s="38" t="s">
        <v>122</v>
      </c>
      <c r="G18" s="38" t="s">
        <v>177</v>
      </c>
      <c r="H18" s="43">
        <v>-0.96466939798773854</v>
      </c>
      <c r="I18" s="43">
        <v>0.13925377175055381</v>
      </c>
    </row>
    <row r="19" spans="1:10">
      <c r="A19" s="38" t="s">
        <v>73</v>
      </c>
      <c r="B19" s="38" t="s">
        <v>214</v>
      </c>
      <c r="C19" s="43" t="s">
        <v>41</v>
      </c>
      <c r="D19" s="38">
        <v>1.83</v>
      </c>
      <c r="E19" s="38" t="s">
        <v>215</v>
      </c>
      <c r="F19" s="38" t="s">
        <v>122</v>
      </c>
      <c r="G19" s="38" t="s">
        <v>54</v>
      </c>
      <c r="H19" s="43">
        <v>-4.0697185543718266</v>
      </c>
      <c r="I19" s="43">
        <v>0.12742680878318921</v>
      </c>
    </row>
    <row r="20" spans="1:10">
      <c r="A20" s="38" t="s">
        <v>73</v>
      </c>
      <c r="B20" s="38" t="s">
        <v>216</v>
      </c>
      <c r="C20" s="43" t="s">
        <v>41</v>
      </c>
      <c r="D20" s="38">
        <v>3.45</v>
      </c>
      <c r="E20" s="38" t="s">
        <v>113</v>
      </c>
      <c r="F20" s="38" t="s">
        <v>171</v>
      </c>
      <c r="G20" s="38" t="s">
        <v>180</v>
      </c>
      <c r="H20" s="43">
        <v>-3.3271380845500689</v>
      </c>
      <c r="I20" s="43">
        <v>0.1311377502785748</v>
      </c>
      <c r="J20" s="2"/>
    </row>
    <row r="21" spans="1:10">
      <c r="A21" s="38" t="s">
        <v>73</v>
      </c>
      <c r="B21" s="38" t="s">
        <v>217</v>
      </c>
      <c r="C21" s="43" t="s">
        <v>39</v>
      </c>
      <c r="D21" s="38">
        <v>1.83</v>
      </c>
      <c r="E21" s="38" t="s">
        <v>191</v>
      </c>
      <c r="F21" s="38" t="s">
        <v>110</v>
      </c>
      <c r="G21" s="38" t="s">
        <v>181</v>
      </c>
      <c r="H21" s="43">
        <v>-4.2898357139952159</v>
      </c>
      <c r="I21" s="43">
        <v>0.13206122664415129</v>
      </c>
      <c r="J21" s="2"/>
    </row>
    <row r="22" spans="1:10">
      <c r="A22" s="38" t="s">
        <v>75</v>
      </c>
      <c r="B22" s="38" t="s">
        <v>218</v>
      </c>
      <c r="C22" s="43" t="s">
        <v>41</v>
      </c>
      <c r="D22" s="38">
        <v>2.84</v>
      </c>
      <c r="E22" s="38" t="s">
        <v>195</v>
      </c>
      <c r="F22" s="38" t="s">
        <v>112</v>
      </c>
      <c r="G22" s="38" t="s">
        <v>44</v>
      </c>
      <c r="H22" s="43">
        <v>-3.6097859253151618</v>
      </c>
      <c r="I22" s="43">
        <v>0.14339320676938841</v>
      </c>
    </row>
    <row r="23" spans="1:10">
      <c r="A23" s="38" t="s">
        <v>75</v>
      </c>
      <c r="B23" s="38" t="s">
        <v>219</v>
      </c>
      <c r="C23" s="43" t="s">
        <v>41</v>
      </c>
      <c r="D23" s="38">
        <v>2.46</v>
      </c>
      <c r="E23" s="38" t="s">
        <v>220</v>
      </c>
      <c r="F23" s="38" t="s">
        <v>110</v>
      </c>
      <c r="G23" s="38" t="s">
        <v>44</v>
      </c>
      <c r="H23" s="43">
        <v>-4.9710307532455076</v>
      </c>
      <c r="I23" s="43">
        <v>0.12973666013764881</v>
      </c>
    </row>
    <row r="24" spans="1:10">
      <c r="A24" s="38" t="s">
        <v>75</v>
      </c>
      <c r="B24" s="38" t="s">
        <v>221</v>
      </c>
      <c r="C24" s="43" t="s">
        <v>41</v>
      </c>
      <c r="D24" s="38">
        <v>2.46</v>
      </c>
      <c r="E24" s="38" t="s">
        <v>222</v>
      </c>
      <c r="F24" s="38" t="s">
        <v>110</v>
      </c>
      <c r="G24" s="38" t="s">
        <v>44</v>
      </c>
      <c r="H24" s="43">
        <v>-5.0224906788736883</v>
      </c>
      <c r="I24" s="43">
        <v>0.14063030378765781</v>
      </c>
    </row>
    <row r="25" spans="1:10">
      <c r="A25" s="38" t="s">
        <v>75</v>
      </c>
      <c r="B25" s="38" t="s">
        <v>223</v>
      </c>
      <c r="C25" s="43" t="s">
        <v>39</v>
      </c>
      <c r="D25" s="38">
        <v>3.45</v>
      </c>
      <c r="E25" s="38" t="s">
        <v>207</v>
      </c>
      <c r="F25" s="38" t="s">
        <v>110</v>
      </c>
      <c r="G25" s="38" t="s">
        <v>44</v>
      </c>
      <c r="H25" s="43">
        <v>-3.7873913837665798</v>
      </c>
      <c r="I25" s="43">
        <v>0.14258614047598511</v>
      </c>
    </row>
    <row r="26" spans="1:10">
      <c r="A26" s="38" t="s">
        <v>75</v>
      </c>
      <c r="B26" s="38" t="s">
        <v>224</v>
      </c>
      <c r="C26" s="43" t="s">
        <v>39</v>
      </c>
      <c r="D26" s="38">
        <v>2.84</v>
      </c>
      <c r="E26" s="38" t="s">
        <v>225</v>
      </c>
      <c r="F26" s="38" t="s">
        <v>110</v>
      </c>
      <c r="G26" s="38" t="s">
        <v>44</v>
      </c>
      <c r="H26" s="43">
        <v>-3.9038099217456601</v>
      </c>
      <c r="I26" s="43">
        <v>0.24507885746366559</v>
      </c>
    </row>
    <row r="27" spans="1:10">
      <c r="A27" s="38" t="s">
        <v>75</v>
      </c>
      <c r="B27" s="38" t="s">
        <v>226</v>
      </c>
      <c r="C27" s="43" t="s">
        <v>41</v>
      </c>
      <c r="D27" s="38">
        <v>2.46</v>
      </c>
      <c r="E27" s="38" t="s">
        <v>195</v>
      </c>
      <c r="F27" s="38" t="s">
        <v>110</v>
      </c>
      <c r="G27" s="38" t="s">
        <v>44</v>
      </c>
      <c r="H27" s="43">
        <v>-4.3956568666964628</v>
      </c>
      <c r="I27" s="43">
        <v>0.136188565048976</v>
      </c>
    </row>
    <row r="28" spans="1:10">
      <c r="A28" s="38" t="s">
        <v>75</v>
      </c>
      <c r="B28" s="38" t="s">
        <v>227</v>
      </c>
      <c r="C28" s="43" t="s">
        <v>41</v>
      </c>
      <c r="D28" s="38">
        <v>2.46</v>
      </c>
      <c r="E28" s="38" t="s">
        <v>193</v>
      </c>
      <c r="F28" s="38" t="s">
        <v>171</v>
      </c>
      <c r="G28" s="38" t="s">
        <v>66</v>
      </c>
      <c r="H28" s="43">
        <v>-4.8926956142328342</v>
      </c>
      <c r="I28" s="43">
        <v>0.1381471233519703</v>
      </c>
    </row>
    <row r="29" spans="1:10">
      <c r="A29" s="38" t="s">
        <v>75</v>
      </c>
      <c r="B29" s="38" t="s">
        <v>228</v>
      </c>
      <c r="C29" s="43" t="s">
        <v>41</v>
      </c>
      <c r="D29" s="38">
        <v>1.83</v>
      </c>
      <c r="E29" s="38" t="s">
        <v>207</v>
      </c>
      <c r="F29" s="38" t="s">
        <v>110</v>
      </c>
      <c r="G29" s="38" t="s">
        <v>44</v>
      </c>
      <c r="H29" s="43">
        <v>-3.980465359921729</v>
      </c>
      <c r="I29" s="43">
        <v>0.13030505942055251</v>
      </c>
    </row>
    <row r="30" spans="1:10">
      <c r="A30" s="38" t="s">
        <v>75</v>
      </c>
      <c r="B30" s="38" t="s">
        <v>229</v>
      </c>
      <c r="C30" s="43" t="s">
        <v>41</v>
      </c>
      <c r="D30" s="38">
        <v>2.84</v>
      </c>
      <c r="E30" s="38" t="s">
        <v>195</v>
      </c>
      <c r="F30" s="38" t="s">
        <v>171</v>
      </c>
      <c r="G30" s="38" t="s">
        <v>45</v>
      </c>
      <c r="H30" s="43">
        <v>-4.6419620893619991</v>
      </c>
      <c r="I30" s="43">
        <v>0.13423799479566509</v>
      </c>
    </row>
    <row r="31" spans="1:10">
      <c r="A31" s="38" t="s">
        <v>75</v>
      </c>
      <c r="B31" s="38" t="s">
        <v>230</v>
      </c>
      <c r="C31" s="43" t="s">
        <v>41</v>
      </c>
      <c r="D31" s="38">
        <v>2.84</v>
      </c>
      <c r="E31" s="38" t="s">
        <v>193</v>
      </c>
      <c r="F31" s="38" t="s">
        <v>171</v>
      </c>
      <c r="G31" s="38" t="s">
        <v>45</v>
      </c>
      <c r="H31" s="43">
        <v>-5.058833296973134</v>
      </c>
      <c r="I31" s="43">
        <v>0.13333278925414019</v>
      </c>
    </row>
    <row r="32" spans="1:10">
      <c r="A32" s="38" t="s">
        <v>75</v>
      </c>
      <c r="B32" s="38" t="s">
        <v>231</v>
      </c>
      <c r="C32" s="43" t="s">
        <v>41</v>
      </c>
      <c r="D32" s="38">
        <v>2.84</v>
      </c>
      <c r="E32" s="38" t="s">
        <v>120</v>
      </c>
      <c r="F32" s="38" t="s">
        <v>111</v>
      </c>
      <c r="G32" s="38" t="s">
        <v>45</v>
      </c>
      <c r="H32" s="43">
        <v>-3.4345625880498609</v>
      </c>
      <c r="I32" s="43">
        <v>0.15441072377341669</v>
      </c>
    </row>
    <row r="33" spans="1:9">
      <c r="A33" s="38" t="s">
        <v>75</v>
      </c>
      <c r="B33" s="38" t="s">
        <v>232</v>
      </c>
      <c r="C33" s="43" t="s">
        <v>41</v>
      </c>
      <c r="D33" s="38">
        <v>2.46</v>
      </c>
      <c r="E33" s="38" t="s">
        <v>233</v>
      </c>
      <c r="F33" s="38" t="s">
        <v>171</v>
      </c>
      <c r="G33" s="38" t="s">
        <v>45</v>
      </c>
      <c r="H33" s="43">
        <v>-4.9013995185675512</v>
      </c>
      <c r="I33" s="43">
        <v>0.13345386214007501</v>
      </c>
    </row>
    <row r="34" spans="1:9">
      <c r="A34" s="38" t="s">
        <v>75</v>
      </c>
      <c r="B34" s="38" t="s">
        <v>234</v>
      </c>
      <c r="C34" s="43" t="s">
        <v>41</v>
      </c>
      <c r="D34" s="38">
        <v>1.83</v>
      </c>
      <c r="E34" s="38" t="s">
        <v>113</v>
      </c>
      <c r="F34" s="38" t="s">
        <v>122</v>
      </c>
      <c r="G34" s="38" t="s">
        <v>45</v>
      </c>
      <c r="H34" s="43">
        <v>-4.5428902800219948</v>
      </c>
      <c r="I34" s="43">
        <v>0.13196022306124419</v>
      </c>
    </row>
    <row r="35" spans="1:9">
      <c r="A35" s="38" t="s">
        <v>75</v>
      </c>
      <c r="B35" s="38" t="s">
        <v>235</v>
      </c>
      <c r="C35" s="43" t="s">
        <v>41</v>
      </c>
      <c r="D35" s="38">
        <v>3.45</v>
      </c>
      <c r="E35" s="38" t="s">
        <v>236</v>
      </c>
      <c r="F35" s="38" t="s">
        <v>122</v>
      </c>
      <c r="G35" s="38" t="s">
        <v>46</v>
      </c>
      <c r="H35" s="43">
        <v>-4.3450367914865113</v>
      </c>
      <c r="I35" s="43">
        <v>0.14539926873669121</v>
      </c>
    </row>
    <row r="36" spans="1:9">
      <c r="A36" s="38" t="s">
        <v>75</v>
      </c>
      <c r="B36" s="38" t="s">
        <v>237</v>
      </c>
      <c r="C36" s="43" t="s">
        <v>39</v>
      </c>
      <c r="D36" s="38">
        <v>2.46</v>
      </c>
      <c r="E36" s="38" t="s">
        <v>203</v>
      </c>
      <c r="F36" s="38" t="s">
        <v>110</v>
      </c>
      <c r="G36" s="38" t="s">
        <v>46</v>
      </c>
      <c r="H36" s="43">
        <v>-3.562677951854313</v>
      </c>
      <c r="I36" s="43">
        <v>0.13528949388070111</v>
      </c>
    </row>
    <row r="37" spans="1:9">
      <c r="A37" s="38" t="s">
        <v>75</v>
      </c>
      <c r="B37" s="38" t="s">
        <v>238</v>
      </c>
      <c r="C37" s="43" t="s">
        <v>41</v>
      </c>
      <c r="D37" s="38">
        <v>2.46</v>
      </c>
      <c r="E37" s="38" t="s">
        <v>120</v>
      </c>
      <c r="F37" s="38" t="s">
        <v>122</v>
      </c>
      <c r="G37" s="38" t="s">
        <v>46</v>
      </c>
      <c r="H37" s="43">
        <v>-5.3704941521873772</v>
      </c>
      <c r="I37" s="43">
        <v>0.13539241312312961</v>
      </c>
    </row>
    <row r="38" spans="1:9">
      <c r="A38" s="38" t="s">
        <v>75</v>
      </c>
      <c r="B38" s="38" t="s">
        <v>239</v>
      </c>
      <c r="C38" s="43" t="s">
        <v>41</v>
      </c>
      <c r="D38" s="38">
        <v>1.83</v>
      </c>
      <c r="E38" s="38" t="s">
        <v>121</v>
      </c>
      <c r="F38" s="38" t="s">
        <v>122</v>
      </c>
      <c r="G38" s="38" t="s">
        <v>46</v>
      </c>
      <c r="H38" s="43">
        <v>-2.8981272208931101</v>
      </c>
      <c r="I38" s="43">
        <v>0.1347922597068032</v>
      </c>
    </row>
    <row r="39" spans="1:9">
      <c r="A39" s="38" t="s">
        <v>75</v>
      </c>
      <c r="B39" s="38" t="s">
        <v>240</v>
      </c>
      <c r="C39" s="43" t="s">
        <v>39</v>
      </c>
      <c r="D39" s="38">
        <v>1.83</v>
      </c>
      <c r="E39" s="38" t="s">
        <v>195</v>
      </c>
      <c r="F39" s="38" t="s">
        <v>122</v>
      </c>
      <c r="G39" s="38" t="s">
        <v>47</v>
      </c>
      <c r="H39" s="43">
        <v>-5.0365390858702064</v>
      </c>
      <c r="I39" s="43">
        <v>0.14642757602036391</v>
      </c>
    </row>
    <row r="40" spans="1:9">
      <c r="A40" s="38" t="s">
        <v>75</v>
      </c>
      <c r="B40" s="38" t="s">
        <v>241</v>
      </c>
      <c r="C40" s="43" t="s">
        <v>41</v>
      </c>
      <c r="D40" s="38">
        <v>2.46</v>
      </c>
      <c r="E40" s="38" t="s">
        <v>120</v>
      </c>
      <c r="F40" s="38" t="s">
        <v>122</v>
      </c>
      <c r="G40" s="38" t="s">
        <v>48</v>
      </c>
      <c r="H40" s="43">
        <v>-4.7888595625202131</v>
      </c>
      <c r="I40" s="43">
        <v>0.1464530067113915</v>
      </c>
    </row>
    <row r="41" spans="1:9">
      <c r="A41" s="38" t="s">
        <v>75</v>
      </c>
      <c r="B41" s="38" t="s">
        <v>242</v>
      </c>
      <c r="C41" s="43" t="s">
        <v>39</v>
      </c>
      <c r="D41" s="38">
        <v>3.45</v>
      </c>
      <c r="E41" s="38" t="s">
        <v>203</v>
      </c>
      <c r="F41" s="38" t="s">
        <v>122</v>
      </c>
      <c r="G41" s="38" t="s">
        <v>49</v>
      </c>
      <c r="H41" s="43">
        <v>-2.6676111860909351</v>
      </c>
      <c r="I41" s="43">
        <v>0.13427870493191929</v>
      </c>
    </row>
    <row r="42" spans="1:9">
      <c r="A42" s="38" t="s">
        <v>75</v>
      </c>
      <c r="B42" s="38" t="s">
        <v>243</v>
      </c>
      <c r="C42" s="43" t="s">
        <v>41</v>
      </c>
      <c r="D42" s="38">
        <v>2.46</v>
      </c>
      <c r="E42" s="38" t="s">
        <v>120</v>
      </c>
      <c r="F42" s="38" t="s">
        <v>171</v>
      </c>
      <c r="G42" s="38" t="s">
        <v>49</v>
      </c>
      <c r="H42" s="43">
        <v>-4.9607998481503426</v>
      </c>
      <c r="I42" s="43">
        <v>0.13359144184634891</v>
      </c>
    </row>
    <row r="43" spans="1:9">
      <c r="A43" s="38" t="s">
        <v>75</v>
      </c>
      <c r="B43" s="38" t="s">
        <v>244</v>
      </c>
      <c r="C43" s="43" t="s">
        <v>41</v>
      </c>
      <c r="D43" s="38">
        <v>2.46</v>
      </c>
      <c r="E43" s="38" t="s">
        <v>114</v>
      </c>
      <c r="F43" s="38" t="s">
        <v>171</v>
      </c>
      <c r="G43" s="38" t="s">
        <v>49</v>
      </c>
      <c r="H43" s="43">
        <v>-3.949619944560038</v>
      </c>
      <c r="I43" s="43">
        <v>0.13980079958477221</v>
      </c>
    </row>
    <row r="44" spans="1:9">
      <c r="A44" s="38" t="s">
        <v>75</v>
      </c>
      <c r="B44" s="38" t="s">
        <v>245</v>
      </c>
      <c r="C44" s="43" t="s">
        <v>41</v>
      </c>
      <c r="D44" s="38">
        <v>1.83</v>
      </c>
      <c r="E44" s="38" t="s">
        <v>246</v>
      </c>
      <c r="F44" s="38" t="s">
        <v>122</v>
      </c>
      <c r="G44" s="38" t="s">
        <v>49</v>
      </c>
      <c r="H44" s="43">
        <v>-4.5921818645702217</v>
      </c>
      <c r="I44" s="43">
        <v>0.14408132741321569</v>
      </c>
    </row>
    <row r="45" spans="1:9">
      <c r="A45" s="40" t="s">
        <v>75</v>
      </c>
      <c r="B45" s="40" t="s">
        <v>247</v>
      </c>
      <c r="C45" s="44" t="s">
        <v>41</v>
      </c>
      <c r="D45" s="40">
        <v>2.84</v>
      </c>
      <c r="E45" s="40" t="s">
        <v>115</v>
      </c>
      <c r="F45" s="40" t="s">
        <v>110</v>
      </c>
      <c r="G45" s="40" t="s">
        <v>50</v>
      </c>
      <c r="H45" s="44">
        <v>-3.1613821519999399</v>
      </c>
      <c r="I45" s="44">
        <v>0.1297578773068041</v>
      </c>
    </row>
    <row r="46" spans="1:9">
      <c r="A46" s="48" t="s">
        <v>124</v>
      </c>
      <c r="B46" s="49"/>
      <c r="C46" s="49"/>
      <c r="D46" s="49"/>
      <c r="E46" s="49"/>
      <c r="F46" s="49"/>
      <c r="G46" s="49"/>
      <c r="H46" s="50"/>
      <c r="I46" s="50"/>
    </row>
    <row r="47" spans="1:9">
      <c r="A47" s="51" t="s">
        <v>163</v>
      </c>
      <c r="B47" s="49"/>
      <c r="C47" s="49"/>
      <c r="D47" s="49"/>
      <c r="E47" s="49"/>
      <c r="F47" s="49"/>
      <c r="G47" s="49"/>
      <c r="H47" s="50"/>
      <c r="I47" s="50"/>
    </row>
    <row r="48" spans="1:9" s="51" customFormat="1" ht="13.2">
      <c r="A48" s="51" t="s">
        <v>265</v>
      </c>
    </row>
    <row r="49" spans="1:1" s="51" customFormat="1" ht="15.6">
      <c r="A49" s="51" t="s">
        <v>266</v>
      </c>
    </row>
    <row r="50" spans="1:1" s="51" customFormat="1" ht="13.2">
      <c r="A50" s="51" t="s">
        <v>267</v>
      </c>
    </row>
    <row r="51" spans="1:1" s="51" customFormat="1" ht="13.2"/>
    <row r="52" spans="1:1" s="51" customFormat="1" ht="13.2"/>
    <row r="53" spans="1:1" s="51" customFormat="1" ht="13.2"/>
    <row r="54" spans="1:1" s="51" customFormat="1" ht="13.2"/>
  </sheetData>
  <mergeCells count="1">
    <mergeCell ref="A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6C68-A0D0-4498-BDE2-8AC8333A069D}">
  <sheetPr codeName="Sheet6"/>
  <dimension ref="A1:T56"/>
  <sheetViews>
    <sheetView topLeftCell="A9" zoomScale="85" zoomScaleNormal="85" workbookViewId="0">
      <selection activeCell="A56" sqref="A56:I56"/>
    </sheetView>
  </sheetViews>
  <sheetFormatPr defaultColWidth="9" defaultRowHeight="13.8"/>
  <cols>
    <col min="1" max="1" width="16.33203125" style="2" bestFit="1" customWidth="1"/>
    <col min="2" max="2" width="12.21875" style="2" bestFit="1" customWidth="1"/>
    <col min="3" max="3" width="10.88671875" style="2" bestFit="1" customWidth="1"/>
    <col min="4" max="4" width="7.21875" style="2" bestFit="1" customWidth="1"/>
    <col min="5" max="5" width="6.88671875" style="2" bestFit="1" customWidth="1"/>
    <col min="6" max="6" width="7.109375" style="2" bestFit="1" customWidth="1"/>
    <col min="7" max="7" width="7.33203125" style="2" bestFit="1" customWidth="1"/>
    <col min="8" max="8" width="6" style="2" bestFit="1" customWidth="1"/>
    <col min="9" max="10" width="7.21875" style="2" bestFit="1" customWidth="1"/>
    <col min="11" max="11" width="7.109375" style="2" bestFit="1" customWidth="1"/>
    <col min="12" max="12" width="6.77734375" style="2" bestFit="1" customWidth="1"/>
    <col min="13" max="15" width="6.88671875" style="2" bestFit="1" customWidth="1"/>
    <col min="16" max="16" width="7.77734375" style="2" bestFit="1" customWidth="1"/>
    <col min="17" max="17" width="6.77734375" style="2" bestFit="1" customWidth="1"/>
    <col min="18" max="18" width="7" style="2" bestFit="1" customWidth="1"/>
    <col min="19" max="19" width="13.5546875" style="2" bestFit="1" customWidth="1"/>
    <col min="20" max="23" width="5.109375" style="2" bestFit="1" customWidth="1"/>
    <col min="24" max="24" width="6.33203125" style="2" customWidth="1"/>
    <col min="25" max="25" width="6" style="2" bestFit="1" customWidth="1"/>
    <col min="26" max="27" width="8.88671875" style="2" bestFit="1" customWidth="1"/>
    <col min="28" max="28" width="10.44140625" style="2" customWidth="1"/>
    <col min="29" max="29" width="19.88671875" style="2" bestFit="1" customWidth="1"/>
    <col min="30" max="16384" width="9" style="2"/>
  </cols>
  <sheetData>
    <row r="1" spans="1:14">
      <c r="A1" s="12" t="s">
        <v>269</v>
      </c>
    </row>
    <row r="2" spans="1:14" ht="16.2">
      <c r="A2" s="10" t="s">
        <v>7</v>
      </c>
      <c r="B2" s="10" t="s">
        <v>64</v>
      </c>
      <c r="C2" s="10" t="s">
        <v>0</v>
      </c>
      <c r="D2" s="10" t="s">
        <v>126</v>
      </c>
      <c r="E2" s="10" t="s">
        <v>128</v>
      </c>
      <c r="F2" s="10" t="s">
        <v>56</v>
      </c>
      <c r="G2" s="10" t="s">
        <v>57</v>
      </c>
      <c r="H2" s="10" t="s">
        <v>58</v>
      </c>
      <c r="I2" s="10" t="s">
        <v>59</v>
      </c>
      <c r="J2" s="10" t="s">
        <v>129</v>
      </c>
      <c r="K2" s="10" t="s">
        <v>130</v>
      </c>
      <c r="L2" s="10" t="s">
        <v>60</v>
      </c>
      <c r="M2" s="10" t="s">
        <v>61</v>
      </c>
      <c r="N2" s="10" t="s">
        <v>62</v>
      </c>
    </row>
    <row r="3" spans="1:14" ht="16.8">
      <c r="A3" s="2" t="s">
        <v>76</v>
      </c>
      <c r="B3" s="2" t="s">
        <v>63</v>
      </c>
      <c r="C3" s="2" t="s">
        <v>248</v>
      </c>
      <c r="D3" s="20" t="s">
        <v>144</v>
      </c>
      <c r="E3" s="20">
        <v>2.5128500000000002E-2</v>
      </c>
      <c r="F3" s="20">
        <v>21.908249999999999</v>
      </c>
      <c r="G3" s="20">
        <v>0.151896</v>
      </c>
      <c r="H3" s="20">
        <v>74.504050000000007</v>
      </c>
      <c r="I3" s="20">
        <v>3.1310000000000001E-3</v>
      </c>
      <c r="J3" s="20">
        <v>0.43710399999999999</v>
      </c>
      <c r="K3" s="20">
        <v>0.65894450000000004</v>
      </c>
      <c r="L3" s="20">
        <v>1.3691549999999999</v>
      </c>
      <c r="M3" s="20">
        <v>99.065938000000017</v>
      </c>
      <c r="N3" s="2">
        <v>85.75434558361313</v>
      </c>
    </row>
    <row r="4" spans="1:14">
      <c r="A4" s="2" t="s">
        <v>76</v>
      </c>
      <c r="B4" s="2" t="s">
        <v>63</v>
      </c>
      <c r="C4" s="2" t="s">
        <v>234</v>
      </c>
      <c r="D4" s="20" t="s">
        <v>143</v>
      </c>
      <c r="E4" s="20" t="s">
        <v>143</v>
      </c>
      <c r="F4" s="20">
        <v>21.949033333333329</v>
      </c>
      <c r="G4" s="20">
        <v>0.2018486666666667</v>
      </c>
      <c r="H4" s="20">
        <v>74.393366666666665</v>
      </c>
      <c r="I4" s="20">
        <v>2.7983333333333328E-3</v>
      </c>
      <c r="J4" s="20">
        <v>0.36599233333333331</v>
      </c>
      <c r="K4" s="20">
        <v>0.90597200000000011</v>
      </c>
      <c r="L4" s="20">
        <v>1.235473333333333</v>
      </c>
      <c r="M4" s="20">
        <v>99.054484666666667</v>
      </c>
      <c r="N4" s="2">
        <v>85.68555387192886</v>
      </c>
    </row>
    <row r="5" spans="1:14">
      <c r="A5" s="2" t="s">
        <v>76</v>
      </c>
      <c r="B5" s="2" t="s">
        <v>63</v>
      </c>
      <c r="C5" s="2" t="s">
        <v>232</v>
      </c>
      <c r="D5" s="20" t="s">
        <v>143</v>
      </c>
      <c r="E5" s="20" t="s">
        <v>143</v>
      </c>
      <c r="F5" s="20">
        <v>21.946000000000002</v>
      </c>
      <c r="G5" s="20">
        <v>0.19283233333333341</v>
      </c>
      <c r="H5" s="20">
        <v>76.523366666666661</v>
      </c>
      <c r="I5" s="20" t="s">
        <v>143</v>
      </c>
      <c r="J5" s="20">
        <v>0.32592633333333332</v>
      </c>
      <c r="K5" s="20">
        <v>0.94037566666666661</v>
      </c>
      <c r="L5" s="20">
        <v>1.2076066666666669</v>
      </c>
      <c r="M5" s="20">
        <v>101.1361076666667</v>
      </c>
      <c r="N5" s="2">
        <v>86.03492359691306</v>
      </c>
    </row>
    <row r="6" spans="1:14">
      <c r="A6" s="2" t="s">
        <v>76</v>
      </c>
      <c r="B6" s="2" t="s">
        <v>63</v>
      </c>
      <c r="C6" s="2" t="s">
        <v>229</v>
      </c>
      <c r="D6" s="20">
        <v>9.0356666666666658E-3</v>
      </c>
      <c r="E6" s="20" t="s">
        <v>143</v>
      </c>
      <c r="F6" s="20">
        <v>20.928166666666669</v>
      </c>
      <c r="G6" s="20">
        <v>0.17020299999999999</v>
      </c>
      <c r="H6" s="20">
        <v>76.131366666666665</v>
      </c>
      <c r="I6" s="20" t="s">
        <v>143</v>
      </c>
      <c r="J6" s="20">
        <v>0.42587533333333327</v>
      </c>
      <c r="K6" s="20">
        <v>0.67518766666666663</v>
      </c>
      <c r="L6" s="20">
        <v>1.3174833333333329</v>
      </c>
      <c r="M6" s="20">
        <v>99.657318333333322</v>
      </c>
      <c r="N6" s="2">
        <v>86.543716211886462</v>
      </c>
    </row>
    <row r="7" spans="1:14">
      <c r="A7" s="2" t="s">
        <v>76</v>
      </c>
      <c r="B7" s="2" t="s">
        <v>63</v>
      </c>
      <c r="C7" s="2" t="s">
        <v>231</v>
      </c>
      <c r="D7" s="20">
        <v>1.0107333333333329E-2</v>
      </c>
      <c r="E7" s="20">
        <v>0.104392</v>
      </c>
      <c r="F7" s="20">
        <v>21.015000000000001</v>
      </c>
      <c r="G7" s="20">
        <v>0.23302633333333331</v>
      </c>
      <c r="H7" s="20">
        <v>74.217300000000009</v>
      </c>
      <c r="I7" s="20" t="s">
        <v>143</v>
      </c>
      <c r="J7" s="20">
        <v>0.21185300000000001</v>
      </c>
      <c r="K7" s="20">
        <v>0.77621966666666664</v>
      </c>
      <c r="L7" s="20">
        <v>1.391143333333333</v>
      </c>
      <c r="M7" s="20">
        <v>97.959041666666664</v>
      </c>
      <c r="N7" s="2">
        <v>86.159904714334161</v>
      </c>
    </row>
    <row r="8" spans="1:14">
      <c r="A8" s="2" t="s">
        <v>76</v>
      </c>
      <c r="B8" s="2" t="s">
        <v>63</v>
      </c>
      <c r="C8" s="2" t="s">
        <v>230</v>
      </c>
      <c r="D8" s="20">
        <v>5.987933333333334E-2</v>
      </c>
      <c r="E8" s="20">
        <v>1.218066666666667E-2</v>
      </c>
      <c r="F8" s="20">
        <v>20.265566666666668</v>
      </c>
      <c r="G8" s="20">
        <v>0.1715636666666667</v>
      </c>
      <c r="H8" s="20">
        <v>78.168300000000002</v>
      </c>
      <c r="I8" s="20" t="s">
        <v>143</v>
      </c>
      <c r="J8" s="20">
        <v>0.17283699999999999</v>
      </c>
      <c r="K8" s="20">
        <v>0.41269899999999998</v>
      </c>
      <c r="L8" s="20">
        <v>1.367283333333333</v>
      </c>
      <c r="M8" s="20">
        <v>100.6303096666667</v>
      </c>
      <c r="N8" s="2">
        <v>87.20765917231617</v>
      </c>
    </row>
    <row r="9" spans="1:14">
      <c r="A9" s="2" t="s">
        <v>76</v>
      </c>
      <c r="B9" s="2" t="s">
        <v>63</v>
      </c>
      <c r="C9" s="2" t="s">
        <v>242</v>
      </c>
      <c r="D9" s="20" t="s">
        <v>143</v>
      </c>
      <c r="E9" s="20">
        <v>2.452E-2</v>
      </c>
      <c r="F9" s="20">
        <v>21.920300000000001</v>
      </c>
      <c r="G9" s="20">
        <v>0.15319266666666659</v>
      </c>
      <c r="H9" s="20">
        <v>76.029866666666678</v>
      </c>
      <c r="I9" s="20" t="s">
        <v>143</v>
      </c>
      <c r="J9" s="20">
        <v>0.1079033333333333</v>
      </c>
      <c r="K9" s="20">
        <v>0.4706973333333333</v>
      </c>
      <c r="L9" s="20">
        <v>1.65276</v>
      </c>
      <c r="M9" s="20">
        <v>100.35924</v>
      </c>
      <c r="N9" s="2">
        <v>85.992920430909521</v>
      </c>
    </row>
    <row r="10" spans="1:14">
      <c r="A10" s="2" t="s">
        <v>76</v>
      </c>
      <c r="B10" s="2" t="s">
        <v>63</v>
      </c>
      <c r="C10" s="2" t="s">
        <v>244</v>
      </c>
      <c r="D10" s="20" t="s">
        <v>143</v>
      </c>
      <c r="E10" s="20">
        <v>8.2441666666666677E-2</v>
      </c>
      <c r="F10" s="20">
        <v>24.245966666666661</v>
      </c>
      <c r="G10" s="20">
        <v>0.11298666666666669</v>
      </c>
      <c r="H10" s="20">
        <v>73.246533333333332</v>
      </c>
      <c r="I10" s="20">
        <v>2.3223333333333329E-3</v>
      </c>
      <c r="J10" s="20">
        <v>0.1136013333333333</v>
      </c>
      <c r="K10" s="20">
        <v>0.2304073333333333</v>
      </c>
      <c r="L10" s="20">
        <v>2.0828033333333331</v>
      </c>
      <c r="M10" s="20">
        <v>100.1170626666667</v>
      </c>
      <c r="N10" s="2">
        <v>84.276069608599613</v>
      </c>
    </row>
    <row r="11" spans="1:14">
      <c r="A11" s="2" t="s">
        <v>76</v>
      </c>
      <c r="B11" s="2" t="s">
        <v>63</v>
      </c>
      <c r="C11" s="2" t="s">
        <v>243</v>
      </c>
      <c r="D11" s="20">
        <v>1.077266666666667E-2</v>
      </c>
      <c r="E11" s="20">
        <v>4.9913333333333329E-3</v>
      </c>
      <c r="F11" s="20">
        <v>22.014066666666668</v>
      </c>
      <c r="G11" s="20">
        <v>0.17766466666666669</v>
      </c>
      <c r="H11" s="20">
        <v>74.39043333333332</v>
      </c>
      <c r="I11" s="20" t="s">
        <v>143</v>
      </c>
      <c r="J11" s="20">
        <v>0.4926706666666667</v>
      </c>
      <c r="K11" s="20">
        <v>0.95323033333333329</v>
      </c>
      <c r="L11" s="20">
        <v>1.2269466666666671</v>
      </c>
      <c r="M11" s="20">
        <v>99.27077633333333</v>
      </c>
      <c r="N11" s="2">
        <v>85.662630150137971</v>
      </c>
    </row>
    <row r="12" spans="1:14">
      <c r="A12" s="2" t="s">
        <v>74</v>
      </c>
      <c r="B12" s="2" t="s">
        <v>63</v>
      </c>
      <c r="C12" s="2" t="s">
        <v>216</v>
      </c>
      <c r="D12" s="20">
        <v>9.1900000000000003E-3</v>
      </c>
      <c r="E12" s="20">
        <v>6.488066666666667E-2</v>
      </c>
      <c r="F12" s="20">
        <v>21.219200000000001</v>
      </c>
      <c r="G12" s="20">
        <v>0.2148866666666667</v>
      </c>
      <c r="H12" s="20">
        <v>75.321933333333334</v>
      </c>
      <c r="I12" s="20" t="s">
        <v>143</v>
      </c>
      <c r="J12" s="20">
        <v>0.23934033333333329</v>
      </c>
      <c r="K12" s="20">
        <v>0.78325233333333344</v>
      </c>
      <c r="L12" s="20">
        <v>1.324453333333333</v>
      </c>
      <c r="M12" s="20">
        <v>99.177136666666669</v>
      </c>
      <c r="N12" s="2">
        <v>86.232100504255754</v>
      </c>
    </row>
    <row r="13" spans="1:14">
      <c r="A13" s="2" t="s">
        <v>74</v>
      </c>
      <c r="B13" s="2" t="s">
        <v>63</v>
      </c>
      <c r="C13" s="2" t="s">
        <v>209</v>
      </c>
      <c r="D13" s="20">
        <v>3.1951500000000001E-2</v>
      </c>
      <c r="E13" s="20">
        <v>1.8439000000000001E-2</v>
      </c>
      <c r="F13" s="20">
        <v>20.878299999999999</v>
      </c>
      <c r="G13" s="20">
        <v>0.114875</v>
      </c>
      <c r="H13" s="20">
        <v>75.647649999999999</v>
      </c>
      <c r="I13" s="20" t="s">
        <v>143</v>
      </c>
      <c r="J13" s="20">
        <v>5.4037500000000002E-2</v>
      </c>
      <c r="K13" s="20">
        <v>0.22189449999999999</v>
      </c>
      <c r="L13" s="20">
        <v>1.1496150000000001</v>
      </c>
      <c r="M13" s="20">
        <v>98.116762499999993</v>
      </c>
      <c r="N13" s="2">
        <v>86.528075280472535</v>
      </c>
    </row>
    <row r="14" spans="1:14">
      <c r="A14" s="2" t="s">
        <v>74</v>
      </c>
      <c r="B14" s="2" t="s">
        <v>63</v>
      </c>
      <c r="C14" s="2" t="s">
        <v>213</v>
      </c>
      <c r="D14" s="20" t="s">
        <v>143</v>
      </c>
      <c r="E14" s="20" t="s">
        <v>143</v>
      </c>
      <c r="F14" s="20">
        <v>20.70086666666667</v>
      </c>
      <c r="G14" s="20">
        <v>0.17552100000000001</v>
      </c>
      <c r="H14" s="20">
        <v>76.828933333333325</v>
      </c>
      <c r="I14" s="20">
        <v>2.182666666666667E-3</v>
      </c>
      <c r="J14" s="20">
        <v>0.25322333333333341</v>
      </c>
      <c r="K14" s="20">
        <v>0.49771300000000002</v>
      </c>
      <c r="L14" s="20">
        <v>1.3582000000000001</v>
      </c>
      <c r="M14" s="20">
        <v>99.816640000000007</v>
      </c>
      <c r="N14" s="2">
        <v>86.771413585303577</v>
      </c>
    </row>
    <row r="15" spans="1:14">
      <c r="A15" s="2" t="s">
        <v>74</v>
      </c>
      <c r="B15" s="2" t="s">
        <v>63</v>
      </c>
      <c r="C15" s="2" t="s">
        <v>211</v>
      </c>
      <c r="D15" s="20">
        <v>2.9427999999999999E-2</v>
      </c>
      <c r="E15" s="20">
        <v>5.9714999999999997E-2</v>
      </c>
      <c r="F15" s="20">
        <v>26.001159999999999</v>
      </c>
      <c r="G15" s="20">
        <v>0.24434249999999999</v>
      </c>
      <c r="H15" s="20">
        <v>69.186430000000001</v>
      </c>
      <c r="I15" s="20">
        <v>1.51348E-2</v>
      </c>
      <c r="J15" s="20">
        <v>1.3461590000000001</v>
      </c>
      <c r="K15" s="20">
        <v>1.4906410000000001</v>
      </c>
      <c r="L15" s="20">
        <v>1.179476</v>
      </c>
      <c r="M15" s="20">
        <v>99.553763900000007</v>
      </c>
      <c r="N15" s="2">
        <v>82.451374824921615</v>
      </c>
    </row>
    <row r="16" spans="1:14">
      <c r="A16" s="2" t="s">
        <v>74</v>
      </c>
      <c r="B16" s="2" t="s">
        <v>63</v>
      </c>
      <c r="C16" s="2" t="s">
        <v>204</v>
      </c>
      <c r="D16" s="20">
        <v>7.6624999999999999E-2</v>
      </c>
      <c r="E16" s="20">
        <v>8.0635999999999999E-2</v>
      </c>
      <c r="F16" s="20">
        <v>17.056000000000001</v>
      </c>
      <c r="G16" s="20">
        <v>0.43920100000000001</v>
      </c>
      <c r="H16" s="20">
        <v>82.798299999999998</v>
      </c>
      <c r="I16" s="20">
        <v>0.12204</v>
      </c>
      <c r="J16" s="20" t="s">
        <v>143</v>
      </c>
      <c r="K16" s="20" t="s">
        <v>143</v>
      </c>
      <c r="L16" s="20" t="s">
        <v>143</v>
      </c>
      <c r="M16" s="20">
        <v>100.572802</v>
      </c>
      <c r="N16" s="2">
        <v>89.399387502492345</v>
      </c>
    </row>
    <row r="17" spans="1:18">
      <c r="A17" s="8" t="s">
        <v>74</v>
      </c>
      <c r="B17" s="8" t="s">
        <v>63</v>
      </c>
      <c r="C17" s="8" t="s">
        <v>208</v>
      </c>
      <c r="D17" s="23">
        <v>6.1413000000000002E-2</v>
      </c>
      <c r="E17" s="23" t="s">
        <v>143</v>
      </c>
      <c r="F17" s="23">
        <v>20.84803333333333</v>
      </c>
      <c r="G17" s="23">
        <v>0.1447816666666667</v>
      </c>
      <c r="H17" s="23">
        <v>76.676699999999997</v>
      </c>
      <c r="I17" s="23">
        <v>0</v>
      </c>
      <c r="J17" s="23">
        <v>0.16547799999999999</v>
      </c>
      <c r="K17" s="23">
        <v>0.47901899999999992</v>
      </c>
      <c r="L17" s="23">
        <v>1.345293333333333</v>
      </c>
      <c r="M17" s="23">
        <v>99.720718333333323</v>
      </c>
      <c r="N17" s="8">
        <v>86.684790667694685</v>
      </c>
    </row>
    <row r="21" spans="1:18">
      <c r="A21" s="12" t="s">
        <v>268</v>
      </c>
    </row>
    <row r="22" spans="1:18" ht="16.2">
      <c r="A22" s="10" t="s">
        <v>37</v>
      </c>
      <c r="B22" s="10" t="s">
        <v>64</v>
      </c>
      <c r="C22" s="10" t="s">
        <v>0</v>
      </c>
      <c r="D22" s="10" t="s">
        <v>55</v>
      </c>
      <c r="E22" s="10" t="s">
        <v>65</v>
      </c>
      <c r="F22" s="10" t="s">
        <v>128</v>
      </c>
      <c r="G22" s="10" t="s">
        <v>130</v>
      </c>
      <c r="H22" s="10" t="s">
        <v>56</v>
      </c>
      <c r="I22" s="10" t="s">
        <v>60</v>
      </c>
      <c r="J22" s="10" t="s">
        <v>57</v>
      </c>
      <c r="K22" s="10" t="s">
        <v>58</v>
      </c>
      <c r="L22" s="10" t="s">
        <v>59</v>
      </c>
      <c r="M22" s="10" t="s">
        <v>129</v>
      </c>
      <c r="N22" s="10" t="s">
        <v>61</v>
      </c>
      <c r="O22" s="10" t="s">
        <v>62</v>
      </c>
      <c r="R22" s="9"/>
    </row>
    <row r="23" spans="1:18">
      <c r="A23" s="2" t="s">
        <v>75</v>
      </c>
      <c r="B23" s="2" t="s">
        <v>66</v>
      </c>
      <c r="C23" s="2" t="s">
        <v>221</v>
      </c>
      <c r="D23" s="2">
        <v>58.11346666666666</v>
      </c>
      <c r="E23" s="2">
        <v>5.7390000000000002E-3</v>
      </c>
      <c r="F23" s="2">
        <v>0.60623533333333335</v>
      </c>
      <c r="G23" s="2">
        <v>0.32061533333333331</v>
      </c>
      <c r="H23" s="2">
        <v>2.8995700000000002</v>
      </c>
      <c r="I23" s="2" t="s">
        <v>143</v>
      </c>
      <c r="J23" s="2">
        <v>0.113522</v>
      </c>
      <c r="K23" s="2">
        <v>37.2789</v>
      </c>
      <c r="L23" s="2">
        <v>4.8104666666666657E-2</v>
      </c>
      <c r="M23" s="2">
        <v>5.9509333333333338E-2</v>
      </c>
      <c r="N23" s="2">
        <v>99.445662333333345</v>
      </c>
      <c r="O23" s="2">
        <v>95.660395502449035</v>
      </c>
    </row>
    <row r="24" spans="1:18">
      <c r="A24" s="2" t="s">
        <v>75</v>
      </c>
      <c r="B24" s="2" t="s">
        <v>66</v>
      </c>
      <c r="C24" s="2" t="s">
        <v>227</v>
      </c>
      <c r="D24" s="2">
        <v>58.343700000000013</v>
      </c>
      <c r="E24" s="2" t="s">
        <v>143</v>
      </c>
      <c r="F24" s="2">
        <v>0.97426433333333329</v>
      </c>
      <c r="G24" s="2">
        <v>0.16286566666666669</v>
      </c>
      <c r="H24" s="2">
        <v>2.38428</v>
      </c>
      <c r="I24" s="2" t="s">
        <v>143</v>
      </c>
      <c r="J24" s="2">
        <v>7.9007666666666657E-2</v>
      </c>
      <c r="K24" s="2">
        <v>37.314733333333344</v>
      </c>
      <c r="L24" s="2">
        <v>8.3016666666666673E-3</v>
      </c>
      <c r="M24" s="2">
        <v>0.27861933333333339</v>
      </c>
      <c r="N24" s="2">
        <v>99.545772000000014</v>
      </c>
      <c r="O24" s="2">
        <v>96.427491716096341</v>
      </c>
    </row>
    <row r="25" spans="1:18">
      <c r="A25" s="2" t="s">
        <v>75</v>
      </c>
      <c r="B25" s="2" t="s">
        <v>66</v>
      </c>
      <c r="C25" s="2" t="s">
        <v>228</v>
      </c>
      <c r="D25" s="2">
        <v>56.365866666666669</v>
      </c>
      <c r="E25" s="2">
        <v>2.378733333333333E-2</v>
      </c>
      <c r="F25" s="2">
        <v>1.7421333333333331</v>
      </c>
      <c r="G25" s="2">
        <v>0.30253999999999998</v>
      </c>
      <c r="H25" s="2">
        <v>4.0789799999999996</v>
      </c>
      <c r="I25" s="2">
        <v>5.3276666666666672E-3</v>
      </c>
      <c r="J25" s="2">
        <v>0.1049793333333333</v>
      </c>
      <c r="K25" s="2">
        <v>36.105800000000002</v>
      </c>
      <c r="L25" s="2">
        <v>9.5873666666666676E-2</v>
      </c>
      <c r="M25" s="2">
        <v>1.8680666666666668E-2</v>
      </c>
      <c r="N25" s="2">
        <v>98.843968666666669</v>
      </c>
      <c r="O25" s="2">
        <v>93.894127390399646</v>
      </c>
    </row>
    <row r="26" spans="1:18">
      <c r="A26" s="2" t="s">
        <v>75</v>
      </c>
      <c r="B26" s="2" t="s">
        <v>66</v>
      </c>
      <c r="C26" s="2" t="s">
        <v>223</v>
      </c>
      <c r="D26" s="2">
        <v>56.732433333333333</v>
      </c>
      <c r="E26" s="2">
        <v>7.3079666666666668E-2</v>
      </c>
      <c r="F26" s="2">
        <v>1.12382</v>
      </c>
      <c r="G26" s="2">
        <v>0.36847000000000002</v>
      </c>
      <c r="H26" s="2">
        <v>3.53843</v>
      </c>
      <c r="I26" s="2" t="s">
        <v>143</v>
      </c>
      <c r="J26" s="2">
        <v>0.11116966666666669</v>
      </c>
      <c r="K26" s="2">
        <v>36.952199999999998</v>
      </c>
      <c r="L26" s="2">
        <v>3.8574999999999998E-2</v>
      </c>
      <c r="M26" s="2">
        <v>7.3690000000000014E-3</v>
      </c>
      <c r="N26" s="2">
        <v>98.945546666666658</v>
      </c>
      <c r="O26" s="2">
        <v>94.748241838963082</v>
      </c>
    </row>
    <row r="27" spans="1:18">
      <c r="A27" s="2" t="s">
        <v>75</v>
      </c>
      <c r="B27" s="2" t="s">
        <v>66</v>
      </c>
      <c r="C27" s="2" t="s">
        <v>224</v>
      </c>
      <c r="D27" s="2">
        <v>57.216666666666669</v>
      </c>
      <c r="E27" s="2">
        <v>6.6769999999999998E-3</v>
      </c>
      <c r="F27" s="2">
        <v>1.2525766666666669</v>
      </c>
      <c r="G27" s="2">
        <v>0.19193099999999999</v>
      </c>
      <c r="H27" s="2">
        <v>2.9371666666666658</v>
      </c>
      <c r="I27" s="2">
        <v>1.511933333333333E-2</v>
      </c>
      <c r="J27" s="2">
        <v>7.8726333333333329E-2</v>
      </c>
      <c r="K27" s="2">
        <v>37.438366666666667</v>
      </c>
      <c r="L27" s="2">
        <v>1.5491666666666669E-2</v>
      </c>
      <c r="M27" s="2">
        <v>4.4658999999999997E-2</v>
      </c>
      <c r="N27" s="2">
        <v>99.197380999999993</v>
      </c>
      <c r="O27" s="2">
        <v>95.674849041356453</v>
      </c>
    </row>
    <row r="28" spans="1:18">
      <c r="A28" s="2" t="s">
        <v>75</v>
      </c>
      <c r="B28" s="2" t="s">
        <v>66</v>
      </c>
      <c r="C28" s="2" t="s">
        <v>218</v>
      </c>
      <c r="D28" s="2">
        <v>57.063366666666667</v>
      </c>
      <c r="E28" s="2">
        <v>3.9793333333333333E-2</v>
      </c>
      <c r="F28" s="2">
        <v>1.690616666666666</v>
      </c>
      <c r="G28" s="2">
        <v>0.24255066666666669</v>
      </c>
      <c r="H28" s="2">
        <v>4.7460500000000003</v>
      </c>
      <c r="I28" s="2">
        <v>1.2726333333333331E-2</v>
      </c>
      <c r="J28" s="2">
        <v>0.1117783333333333</v>
      </c>
      <c r="K28" s="2">
        <v>35.797833333333337</v>
      </c>
      <c r="L28" s="2">
        <v>0.1020336666666667</v>
      </c>
      <c r="M28" s="2">
        <v>1.5229333333333331E-2</v>
      </c>
      <c r="N28" s="2">
        <v>99.821978333333334</v>
      </c>
      <c r="O28" s="2">
        <v>92.92380666192237</v>
      </c>
    </row>
    <row r="29" spans="1:18">
      <c r="A29" s="2" t="s">
        <v>75</v>
      </c>
      <c r="B29" s="2" t="s">
        <v>66</v>
      </c>
      <c r="C29" s="2" t="s">
        <v>231</v>
      </c>
      <c r="D29" s="2">
        <v>57.394166666666671</v>
      </c>
      <c r="E29" s="2">
        <v>0.1077593333333333</v>
      </c>
      <c r="F29" s="2">
        <v>1.223986666666667</v>
      </c>
      <c r="G29" s="2">
        <v>0.31339766666666657</v>
      </c>
      <c r="H29" s="2">
        <v>3.7249566666666669</v>
      </c>
      <c r="I29" s="2" t="s">
        <v>143</v>
      </c>
      <c r="J29" s="2">
        <v>0.109128</v>
      </c>
      <c r="K29" s="2">
        <v>36.599733333333333</v>
      </c>
      <c r="L29" s="2">
        <v>6.1102666666666673E-2</v>
      </c>
      <c r="M29" s="2">
        <v>4.1540999999999988E-2</v>
      </c>
      <c r="N29" s="2">
        <v>99.575771999999986</v>
      </c>
      <c r="O29" s="2">
        <v>94.447461143823574</v>
      </c>
    </row>
    <row r="30" spans="1:18">
      <c r="A30" s="2" t="s">
        <v>75</v>
      </c>
      <c r="B30" s="2" t="s">
        <v>66</v>
      </c>
      <c r="C30" s="2" t="s">
        <v>234</v>
      </c>
      <c r="D30" s="2">
        <v>58.390650000000001</v>
      </c>
      <c r="E30" s="2">
        <v>1.1226E-2</v>
      </c>
      <c r="F30" s="2">
        <v>0.72619300000000009</v>
      </c>
      <c r="G30" s="2">
        <v>0.34125749999999999</v>
      </c>
      <c r="H30" s="2">
        <v>3.1201300000000001</v>
      </c>
      <c r="I30" s="2">
        <v>2.1298500000000001E-2</v>
      </c>
      <c r="J30" s="2">
        <v>0.105293</v>
      </c>
      <c r="K30" s="2">
        <v>37.301000000000002</v>
      </c>
      <c r="L30" s="2">
        <v>4.6086000000000002E-2</v>
      </c>
      <c r="M30" s="2">
        <v>6.7563999999999999E-2</v>
      </c>
      <c r="N30" s="2">
        <v>100.130698</v>
      </c>
      <c r="O30" s="2">
        <v>95.371649409818048</v>
      </c>
    </row>
    <row r="31" spans="1:18">
      <c r="A31" s="2" t="s">
        <v>75</v>
      </c>
      <c r="B31" s="2" t="s">
        <v>66</v>
      </c>
      <c r="C31" s="2" t="s">
        <v>230</v>
      </c>
      <c r="D31" s="2">
        <v>56.508699999999997</v>
      </c>
      <c r="E31" s="2">
        <v>1.8095E-2</v>
      </c>
      <c r="F31" s="2">
        <v>1.4659599999999999</v>
      </c>
      <c r="G31" s="2">
        <v>0.34706799999999999</v>
      </c>
      <c r="H31" s="2">
        <v>3.53478</v>
      </c>
      <c r="I31" s="2" t="s">
        <v>143</v>
      </c>
      <c r="J31" s="2">
        <v>0.10510799999999999</v>
      </c>
      <c r="K31" s="2">
        <v>36.030099999999997</v>
      </c>
      <c r="L31" s="2">
        <v>0.29920200000000002</v>
      </c>
      <c r="M31" s="2">
        <v>7.4870000000000006E-2</v>
      </c>
      <c r="N31" s="2">
        <v>98.383882999999997</v>
      </c>
      <c r="O31" s="2">
        <v>94.63471413331412</v>
      </c>
    </row>
    <row r="32" spans="1:18">
      <c r="A32" s="2" t="s">
        <v>75</v>
      </c>
      <c r="B32" s="2" t="s">
        <v>66</v>
      </c>
      <c r="C32" s="2" t="s">
        <v>232</v>
      </c>
      <c r="D32" s="2">
        <v>57.503733333333336</v>
      </c>
      <c r="E32" s="2" t="s">
        <v>143</v>
      </c>
      <c r="F32" s="2">
        <v>0.72782899999999995</v>
      </c>
      <c r="G32" s="2">
        <v>0.16892066666666669</v>
      </c>
      <c r="H32" s="2">
        <v>2.5818933333333329</v>
      </c>
      <c r="I32" s="2">
        <v>8.2319999999999997E-3</v>
      </c>
      <c r="J32" s="2">
        <v>8.6446999999999996E-2</v>
      </c>
      <c r="K32" s="2">
        <v>37.6753</v>
      </c>
      <c r="L32" s="2">
        <v>1.7371000000000001E-2</v>
      </c>
      <c r="M32" s="2">
        <v>0.1010533333333333</v>
      </c>
      <c r="N32" s="2">
        <v>98.870779666666678</v>
      </c>
      <c r="O32" s="2">
        <v>96.177077819846417</v>
      </c>
    </row>
    <row r="33" spans="1:20">
      <c r="A33" s="2" t="s">
        <v>75</v>
      </c>
      <c r="B33" s="2" t="s">
        <v>66</v>
      </c>
      <c r="C33" s="2" t="s">
        <v>242</v>
      </c>
      <c r="D33" s="2">
        <v>57.438866666666662</v>
      </c>
      <c r="E33" s="2">
        <v>9.0479333333333314E-2</v>
      </c>
      <c r="F33" s="2">
        <v>1.1942433333333331</v>
      </c>
      <c r="G33" s="2">
        <v>0.27329266666666668</v>
      </c>
      <c r="H33" s="2">
        <v>3.9322633333333332</v>
      </c>
      <c r="I33" s="2" t="s">
        <v>143</v>
      </c>
      <c r="J33" s="2">
        <v>8.7680999999999995E-2</v>
      </c>
      <c r="K33" s="2">
        <v>36.528066666666668</v>
      </c>
      <c r="L33" s="2">
        <v>7.5878000000000001E-2</v>
      </c>
      <c r="M33" s="2">
        <v>1.016333333333333E-2</v>
      </c>
      <c r="N33" s="2">
        <v>99.630934333333315</v>
      </c>
      <c r="O33" s="2">
        <v>94.183663106260724</v>
      </c>
    </row>
    <row r="34" spans="1:20">
      <c r="A34" s="2" t="s">
        <v>75</v>
      </c>
      <c r="B34" s="2" t="s">
        <v>66</v>
      </c>
      <c r="C34" s="2" t="s">
        <v>226</v>
      </c>
      <c r="D34" s="2">
        <v>56.901966666666659</v>
      </c>
      <c r="E34" s="2" t="s">
        <v>143</v>
      </c>
      <c r="F34" s="2">
        <v>0.59429766666666661</v>
      </c>
      <c r="G34" s="2">
        <v>0.57746733333333333</v>
      </c>
      <c r="H34" s="2">
        <v>4.1291233333333333</v>
      </c>
      <c r="I34" s="2">
        <v>0.1192336666666667</v>
      </c>
      <c r="J34" s="2">
        <v>0.1052246666666667</v>
      </c>
      <c r="K34" s="2">
        <v>36.173066666666656</v>
      </c>
      <c r="L34" s="2">
        <v>0.41406533333333329</v>
      </c>
      <c r="M34" s="2">
        <v>3.918E-2</v>
      </c>
      <c r="N34" s="2">
        <v>99.053625333333329</v>
      </c>
      <c r="O34" s="2">
        <v>93.835925868005432</v>
      </c>
    </row>
    <row r="35" spans="1:20">
      <c r="A35" s="2" t="s">
        <v>73</v>
      </c>
      <c r="B35" s="2" t="s">
        <v>66</v>
      </c>
      <c r="C35" s="2" t="s">
        <v>213</v>
      </c>
      <c r="D35" s="2">
        <v>58.571100000000001</v>
      </c>
      <c r="E35" s="2">
        <v>5.5752000000000003E-2</v>
      </c>
      <c r="F35" s="2">
        <v>0.85717949999999998</v>
      </c>
      <c r="G35" s="2">
        <v>0.43460949999999998</v>
      </c>
      <c r="H35" s="2">
        <v>3.32911</v>
      </c>
      <c r="I35" s="2">
        <v>7.1345000000000002E-3</v>
      </c>
      <c r="J35" s="2">
        <v>0.11969150000000001</v>
      </c>
      <c r="K35" s="2">
        <v>37.331800000000001</v>
      </c>
      <c r="L35" s="2">
        <v>4.6216E-2</v>
      </c>
      <c r="M35" s="2" t="s">
        <v>182</v>
      </c>
      <c r="N35" s="2">
        <v>100.76</v>
      </c>
      <c r="O35" s="2">
        <v>95.070668744045022</v>
      </c>
    </row>
    <row r="36" spans="1:20">
      <c r="A36" s="2" t="s">
        <v>73</v>
      </c>
      <c r="B36" s="2" t="s">
        <v>66</v>
      </c>
      <c r="C36" s="2" t="s">
        <v>217</v>
      </c>
      <c r="D36" s="2">
        <v>58.014766666666667</v>
      </c>
      <c r="E36" s="2" t="s">
        <v>143</v>
      </c>
      <c r="F36" s="2">
        <v>0.45453600000000011</v>
      </c>
      <c r="G36" s="2">
        <v>0.35630733333333331</v>
      </c>
      <c r="H36" s="2">
        <v>4.1526199999999998</v>
      </c>
      <c r="I36" s="2">
        <v>0.11332399999999999</v>
      </c>
      <c r="J36" s="2">
        <v>9.688366666666666E-2</v>
      </c>
      <c r="K36" s="2">
        <v>36.227766666666668</v>
      </c>
      <c r="L36" s="2">
        <v>0.56903866666666669</v>
      </c>
      <c r="M36" s="2" t="s">
        <v>143</v>
      </c>
      <c r="N36" s="2">
        <v>99.985243000000011</v>
      </c>
      <c r="O36" s="2">
        <v>93.82414132927866</v>
      </c>
    </row>
    <row r="37" spans="1:20">
      <c r="A37" s="2" t="s">
        <v>73</v>
      </c>
      <c r="B37" s="2" t="s">
        <v>66</v>
      </c>
      <c r="C37" s="2" t="s">
        <v>216</v>
      </c>
      <c r="D37" s="2">
        <v>57.241733333333343</v>
      </c>
      <c r="E37" s="2">
        <v>3.2324333333333337E-2</v>
      </c>
      <c r="F37" s="2">
        <v>1.483346666666667</v>
      </c>
      <c r="G37" s="2">
        <v>0.35035366666666667</v>
      </c>
      <c r="H37" s="2">
        <v>3.6310133333333332</v>
      </c>
      <c r="I37" s="2" t="s">
        <v>143</v>
      </c>
      <c r="J37" s="2">
        <v>0.1035733333333333</v>
      </c>
      <c r="K37" s="2">
        <v>36.290833333333332</v>
      </c>
      <c r="L37" s="2">
        <v>0.31643166666666672</v>
      </c>
      <c r="M37" s="2">
        <v>7.4888999999999997E-2</v>
      </c>
      <c r="N37" s="2">
        <v>99.524498666666659</v>
      </c>
      <c r="O37" s="2">
        <v>94.540213334876341</v>
      </c>
    </row>
    <row r="38" spans="1:20">
      <c r="A38" s="2" t="s">
        <v>73</v>
      </c>
      <c r="B38" s="2" t="s">
        <v>66</v>
      </c>
      <c r="C38" s="2" t="s">
        <v>209</v>
      </c>
      <c r="D38" s="2">
        <v>57.692433333333327</v>
      </c>
      <c r="E38" s="2" t="s">
        <v>143</v>
      </c>
      <c r="F38" s="2">
        <v>1.2343599999999999</v>
      </c>
      <c r="G38" s="2" t="s">
        <v>143</v>
      </c>
      <c r="H38" s="2">
        <v>1.72495</v>
      </c>
      <c r="I38" s="2">
        <v>0.15094433333333329</v>
      </c>
      <c r="J38" s="2">
        <v>3.3607999999999999E-2</v>
      </c>
      <c r="K38" s="2">
        <v>38.326700000000002</v>
      </c>
      <c r="L38" s="2">
        <v>1.8364666666666661E-2</v>
      </c>
      <c r="M38" s="2" t="s">
        <v>143</v>
      </c>
      <c r="N38" s="2">
        <v>99.18136033333333</v>
      </c>
      <c r="O38" s="2">
        <v>97.489959134429938</v>
      </c>
    </row>
    <row r="39" spans="1:20">
      <c r="A39" s="8" t="s">
        <v>73</v>
      </c>
      <c r="B39" s="8" t="s">
        <v>66</v>
      </c>
      <c r="C39" s="8" t="s">
        <v>211</v>
      </c>
      <c r="D39" s="8">
        <v>58.464266666666667</v>
      </c>
      <c r="E39" s="8">
        <v>2.1956333333333331E-2</v>
      </c>
      <c r="F39" s="8">
        <v>1.1319733333333331</v>
      </c>
      <c r="G39" s="8">
        <v>8.9848333333333322E-2</v>
      </c>
      <c r="H39" s="8">
        <v>2.6696200000000001</v>
      </c>
      <c r="I39" s="8" t="s">
        <v>143</v>
      </c>
      <c r="J39" s="8">
        <v>0.102413</v>
      </c>
      <c r="K39" s="8">
        <v>36.983899999999998</v>
      </c>
      <c r="L39" s="8">
        <v>1.9508666666666671E-2</v>
      </c>
      <c r="M39" s="8">
        <v>0.27829199999999998</v>
      </c>
      <c r="N39" s="8">
        <v>99.761778333333339</v>
      </c>
      <c r="O39" s="8">
        <v>95.963041260675098</v>
      </c>
    </row>
    <row r="43" spans="1:20">
      <c r="A43" s="12" t="s">
        <v>249</v>
      </c>
    </row>
    <row r="44" spans="1:20" ht="16.8">
      <c r="A44" s="10" t="s">
        <v>165</v>
      </c>
      <c r="B44" s="10" t="s">
        <v>178</v>
      </c>
      <c r="C44" s="10" t="s">
        <v>0</v>
      </c>
      <c r="D44" s="10" t="s">
        <v>55</v>
      </c>
      <c r="E44" s="10" t="s">
        <v>65</v>
      </c>
      <c r="F44" s="10" t="s">
        <v>128</v>
      </c>
      <c r="G44" s="10" t="s">
        <v>132</v>
      </c>
      <c r="H44" s="10" t="s">
        <v>133</v>
      </c>
      <c r="I44" s="10" t="s">
        <v>56</v>
      </c>
      <c r="J44" s="10" t="s">
        <v>57</v>
      </c>
      <c r="K44" s="10" t="s">
        <v>58</v>
      </c>
      <c r="L44" s="10" t="s">
        <v>59</v>
      </c>
      <c r="M44" s="10" t="s">
        <v>67</v>
      </c>
      <c r="N44" s="10" t="s">
        <v>129</v>
      </c>
      <c r="O44" s="10" t="s">
        <v>131</v>
      </c>
      <c r="P44" s="10" t="s">
        <v>61</v>
      </c>
      <c r="Q44" s="10" t="s">
        <v>62</v>
      </c>
      <c r="T44" s="9"/>
    </row>
    <row r="45" spans="1:20">
      <c r="A45" s="2" t="s">
        <v>68</v>
      </c>
      <c r="B45" s="2" t="s">
        <v>70</v>
      </c>
      <c r="C45" s="2" t="s">
        <v>250</v>
      </c>
      <c r="D45" s="2">
        <v>51.362733333333331</v>
      </c>
      <c r="E45" s="2">
        <v>0.01</v>
      </c>
      <c r="F45" s="2">
        <v>6.6182666666666695E-2</v>
      </c>
      <c r="G45" s="2">
        <v>1.7331666666666669E-2</v>
      </c>
      <c r="H45" s="2">
        <v>0</v>
      </c>
      <c r="I45" s="2">
        <v>4.9215666666666658E-2</v>
      </c>
      <c r="J45" s="2">
        <v>2.6608666666666669E-2</v>
      </c>
      <c r="K45" s="2">
        <v>6.4754666666666669E-2</v>
      </c>
      <c r="L45" s="2">
        <v>47.966533333333331</v>
      </c>
      <c r="M45" s="2">
        <v>0.3977526666666667</v>
      </c>
      <c r="N45" s="2">
        <v>1.323033333333333E-2</v>
      </c>
      <c r="O45" s="2">
        <v>8.5669333333333333E-2</v>
      </c>
      <c r="P45" s="2">
        <v>100.0500123333333</v>
      </c>
      <c r="Q45" s="2">
        <v>60.246633533197127</v>
      </c>
    </row>
    <row r="46" spans="1:20">
      <c r="A46" s="2" t="s">
        <v>68</v>
      </c>
      <c r="B46" s="2" t="s">
        <v>70</v>
      </c>
      <c r="C46" s="2" t="s">
        <v>209</v>
      </c>
      <c r="D46" s="2">
        <v>50.592233333333333</v>
      </c>
      <c r="E46" s="2">
        <v>0.01</v>
      </c>
      <c r="F46" s="2">
        <v>1.309366666666666E-2</v>
      </c>
      <c r="G46" s="2">
        <v>0</v>
      </c>
      <c r="H46" s="2">
        <v>0</v>
      </c>
      <c r="I46" s="2">
        <v>6.2030000000000002E-3</v>
      </c>
      <c r="J46" s="2">
        <v>0</v>
      </c>
      <c r="K46" s="2">
        <v>7.0153333333333326E-3</v>
      </c>
      <c r="L46" s="2">
        <v>48.269233333333339</v>
      </c>
      <c r="M46" s="2">
        <v>0.45006200000000002</v>
      </c>
      <c r="N46" s="2">
        <v>0</v>
      </c>
      <c r="O46" s="2">
        <v>3.8114000000000002E-2</v>
      </c>
      <c r="P46" s="2">
        <v>99.375954666666672</v>
      </c>
      <c r="Q46" s="2">
        <v>66.843320889573803</v>
      </c>
    </row>
    <row r="47" spans="1:20">
      <c r="A47" s="8" t="s">
        <v>69</v>
      </c>
      <c r="B47" s="8" t="s">
        <v>71</v>
      </c>
      <c r="C47" s="8" t="s">
        <v>211</v>
      </c>
      <c r="D47" s="8">
        <v>34.508200000000002</v>
      </c>
      <c r="E47" s="8">
        <v>0.01</v>
      </c>
      <c r="F47" s="8">
        <v>6.5099999999999993E-3</v>
      </c>
      <c r="G47" s="8">
        <v>0.15628400000000001</v>
      </c>
      <c r="H47" s="8">
        <v>0.49456800000000001</v>
      </c>
      <c r="I47" s="8">
        <v>6.9839999999999998E-3</v>
      </c>
      <c r="J47" s="8">
        <v>9.7343333333333327E-3</v>
      </c>
      <c r="K47" s="8">
        <v>4.3933333333333333E-3</v>
      </c>
      <c r="L47" s="8">
        <v>63.656533333333343</v>
      </c>
      <c r="M47" s="8">
        <v>0.86190899999999993</v>
      </c>
      <c r="N47" s="8">
        <v>0.33734666666666668</v>
      </c>
      <c r="O47" s="8">
        <v>9.9246666666666667E-3</v>
      </c>
      <c r="P47" s="8">
        <v>100.0523873333333</v>
      </c>
      <c r="Q47" s="8">
        <v>31.739010006308948</v>
      </c>
    </row>
    <row r="50" spans="1:9">
      <c r="A50" s="52" t="s">
        <v>124</v>
      </c>
    </row>
    <row r="51" spans="1:9">
      <c r="A51" s="12" t="s">
        <v>127</v>
      </c>
    </row>
    <row r="52" spans="1:9" s="13" customFormat="1" ht="16.8">
      <c r="A52" s="13" t="s">
        <v>134</v>
      </c>
    </row>
    <row r="53" spans="1:9">
      <c r="A53" s="13" t="s">
        <v>164</v>
      </c>
    </row>
    <row r="54" spans="1:9">
      <c r="A54" s="13" t="s">
        <v>145</v>
      </c>
    </row>
    <row r="55" spans="1:9" ht="16.2">
      <c r="A55" s="14" t="s">
        <v>173</v>
      </c>
    </row>
    <row r="56" spans="1:9">
      <c r="A56" s="63" t="s">
        <v>166</v>
      </c>
      <c r="B56" s="63"/>
      <c r="C56" s="63"/>
      <c r="D56" s="63"/>
      <c r="E56" s="63"/>
      <c r="F56" s="63"/>
      <c r="G56" s="63"/>
      <c r="H56" s="63"/>
      <c r="I56" s="63"/>
    </row>
  </sheetData>
  <mergeCells count="1">
    <mergeCell ref="A56:I5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B06A-6C22-46D2-A6F3-2A411F80041E}">
  <sheetPr codeName="Sheet2"/>
  <dimension ref="A1:AA42"/>
  <sheetViews>
    <sheetView zoomScale="85" zoomScaleNormal="85" workbookViewId="0">
      <pane xSplit="2" ySplit="20" topLeftCell="C24" activePane="bottomRight" state="frozen"/>
      <selection pane="topRight" activeCell="C1" sqref="C1"/>
      <selection pane="bottomLeft" activeCell="A2" sqref="A2"/>
      <selection pane="bottomRight" activeCell="A42" sqref="A42"/>
    </sheetView>
  </sheetViews>
  <sheetFormatPr defaultColWidth="9" defaultRowHeight="13.8"/>
  <cols>
    <col min="1" max="3" width="9" style="14"/>
    <col min="4" max="6" width="9" style="15"/>
    <col min="7" max="16384" width="9" style="14"/>
  </cols>
  <sheetData>
    <row r="1" spans="1:15">
      <c r="A1" s="13" t="s">
        <v>251</v>
      </c>
    </row>
    <row r="2" spans="1:15" s="17" customFormat="1">
      <c r="A2" s="25" t="s">
        <v>7</v>
      </c>
      <c r="B2" s="25" t="s">
        <v>0</v>
      </c>
      <c r="C2" s="25" t="s">
        <v>24</v>
      </c>
      <c r="D2" s="25" t="s">
        <v>25</v>
      </c>
      <c r="E2" s="25" t="s">
        <v>26</v>
      </c>
      <c r="F2" s="25" t="s">
        <v>27</v>
      </c>
      <c r="G2" s="25" t="s">
        <v>28</v>
      </c>
      <c r="H2" s="25" t="s">
        <v>29</v>
      </c>
      <c r="I2" s="25" t="s">
        <v>30</v>
      </c>
      <c r="J2" s="25" t="s">
        <v>31</v>
      </c>
      <c r="K2" s="25" t="s">
        <v>32</v>
      </c>
      <c r="L2" s="25" t="s">
        <v>33</v>
      </c>
      <c r="M2" s="25" t="s">
        <v>34</v>
      </c>
      <c r="N2" s="25" t="s">
        <v>35</v>
      </c>
      <c r="O2" s="25" t="s">
        <v>36</v>
      </c>
    </row>
    <row r="3" spans="1:15" s="17" customFormat="1">
      <c r="A3" s="18" t="s">
        <v>8</v>
      </c>
      <c r="B3" s="18" t="s">
        <v>252</v>
      </c>
      <c r="C3" s="45">
        <v>624.38597933737287</v>
      </c>
      <c r="D3" s="45">
        <v>2050.3526333577388</v>
      </c>
      <c r="E3" s="45">
        <v>155.00847352231469</v>
      </c>
      <c r="F3" s="45">
        <v>576.69278242766734</v>
      </c>
      <c r="G3" s="53">
        <v>92.014540314463105</v>
      </c>
      <c r="H3" s="53">
        <v>25.984995431146231</v>
      </c>
      <c r="I3" s="45" t="s">
        <v>143</v>
      </c>
      <c r="J3" s="2">
        <v>8.4870014621431498</v>
      </c>
      <c r="K3" s="53">
        <v>42.012359452177868</v>
      </c>
      <c r="L3" s="2">
        <v>6.8085098049651647</v>
      </c>
      <c r="M3" s="53">
        <v>15.707520652944821</v>
      </c>
      <c r="N3" s="2">
        <v>9.7626763716709632</v>
      </c>
      <c r="O3" s="2">
        <v>1.2947905445248931</v>
      </c>
    </row>
    <row r="4" spans="1:15" s="17" customFormat="1">
      <c r="A4" s="18" t="s">
        <v>8</v>
      </c>
      <c r="B4" s="18" t="s">
        <v>253</v>
      </c>
      <c r="C4" s="45">
        <v>655.77634990454351</v>
      </c>
      <c r="D4" s="45">
        <v>1767.7161017241981</v>
      </c>
      <c r="E4" s="45">
        <v>152.72601617034769</v>
      </c>
      <c r="F4" s="45">
        <v>563.74706065255623</v>
      </c>
      <c r="G4" s="53">
        <v>89.983550924254118</v>
      </c>
      <c r="H4" s="53">
        <v>24.94854008831992</v>
      </c>
      <c r="I4" s="45" t="s">
        <v>143</v>
      </c>
      <c r="J4" s="2">
        <v>7.964558285316186</v>
      </c>
      <c r="K4" s="53">
        <v>39.959997559254468</v>
      </c>
      <c r="L4" s="2">
        <v>6.4668476011095164</v>
      </c>
      <c r="M4" s="53">
        <v>14.66290972209633</v>
      </c>
      <c r="N4" s="2">
        <v>9.3419547387258124</v>
      </c>
      <c r="O4" s="2">
        <v>1.2557823747153261</v>
      </c>
    </row>
    <row r="5" spans="1:15" s="17" customFormat="1">
      <c r="A5" s="18" t="s">
        <v>8</v>
      </c>
      <c r="B5" s="18" t="s">
        <v>188</v>
      </c>
      <c r="C5" s="45">
        <v>364.21854761850278</v>
      </c>
      <c r="D5" s="45">
        <v>938.32173899512054</v>
      </c>
      <c r="E5" s="45">
        <v>111.10288775714621</v>
      </c>
      <c r="F5" s="45">
        <v>441.32552244725503</v>
      </c>
      <c r="G5" s="53">
        <v>89.787725310969577</v>
      </c>
      <c r="H5" s="53">
        <v>22.901506517583929</v>
      </c>
      <c r="I5" s="45" t="s">
        <v>143</v>
      </c>
      <c r="J5" s="2">
        <v>9.6253796618094398</v>
      </c>
      <c r="K5" s="53">
        <v>46.538307362848073</v>
      </c>
      <c r="L5" s="2">
        <v>7.5155815330649682</v>
      </c>
      <c r="M5" s="53">
        <v>16.225325121789531</v>
      </c>
      <c r="N5" s="53">
        <v>10.204593989895489</v>
      </c>
      <c r="O5" s="2">
        <v>1.2975584403895959</v>
      </c>
    </row>
    <row r="6" spans="1:15" s="24" customFormat="1">
      <c r="A6" s="21" t="s">
        <v>8</v>
      </c>
      <c r="B6" s="21" t="s">
        <v>192</v>
      </c>
      <c r="C6" s="59">
        <v>234.24088662057491</v>
      </c>
      <c r="D6" s="59">
        <v>937.75984816092853</v>
      </c>
      <c r="E6" s="54">
        <v>91.356347024720819</v>
      </c>
      <c r="F6" s="59">
        <v>383.7198139559851</v>
      </c>
      <c r="G6" s="54">
        <v>78.404620486102587</v>
      </c>
      <c r="H6" s="54">
        <v>23.74899304660968</v>
      </c>
      <c r="I6" s="59" t="s">
        <v>143</v>
      </c>
      <c r="J6" s="8">
        <v>8.4418453787121983</v>
      </c>
      <c r="K6" s="54">
        <v>41.128381479074747</v>
      </c>
      <c r="L6" s="8">
        <v>6.3559169476043982</v>
      </c>
      <c r="M6" s="54">
        <v>13.6399378597902</v>
      </c>
      <c r="N6" s="8">
        <v>7.0749652018212119</v>
      </c>
      <c r="O6" s="61">
        <v>0.7969530097331271</v>
      </c>
    </row>
    <row r="7" spans="1:15" s="17" customFormat="1">
      <c r="A7" s="18" t="s">
        <v>10</v>
      </c>
      <c r="B7" s="18" t="s">
        <v>254</v>
      </c>
      <c r="C7" s="45">
        <v>546.30115738935956</v>
      </c>
      <c r="D7" s="45">
        <v>1466.723312578423</v>
      </c>
      <c r="E7" s="45">
        <v>207.78426306423779</v>
      </c>
      <c r="F7" s="45">
        <v>931.07997205045706</v>
      </c>
      <c r="G7" s="45">
        <v>162.65238847714619</v>
      </c>
      <c r="H7" s="53">
        <v>42.158522242081311</v>
      </c>
      <c r="I7" s="53">
        <v>92.496419698085177</v>
      </c>
      <c r="J7" s="53">
        <v>11.17245325627114</v>
      </c>
      <c r="K7" s="53">
        <v>45.402127972933322</v>
      </c>
      <c r="L7" s="2">
        <v>6.0536587498542307</v>
      </c>
      <c r="M7" s="53">
        <v>10.900092035988029</v>
      </c>
      <c r="N7" s="2">
        <v>3.980776015798885</v>
      </c>
      <c r="O7" s="60">
        <v>0.38864073740816307</v>
      </c>
    </row>
    <row r="8" spans="1:15" s="17" customFormat="1">
      <c r="A8" s="18" t="s">
        <v>10</v>
      </c>
      <c r="B8" s="18" t="s">
        <v>255</v>
      </c>
      <c r="C8" s="53">
        <v>84.794505307400044</v>
      </c>
      <c r="D8" s="45">
        <v>253.00452872858341</v>
      </c>
      <c r="E8" s="53">
        <v>32.751496825429761</v>
      </c>
      <c r="F8" s="45">
        <v>137.91074301879769</v>
      </c>
      <c r="G8" s="53">
        <v>27.11377166230919</v>
      </c>
      <c r="H8" s="2">
        <v>7.8672229080743197</v>
      </c>
      <c r="I8" s="53">
        <v>19.313554024387621</v>
      </c>
      <c r="J8" s="2">
        <v>2.750347509334429</v>
      </c>
      <c r="K8" s="53">
        <v>13.45044594708844</v>
      </c>
      <c r="L8" s="2">
        <v>2.1546586193672108</v>
      </c>
      <c r="M8" s="2">
        <v>5.0383645056002022</v>
      </c>
      <c r="N8" s="2">
        <v>2.8369275337483888</v>
      </c>
      <c r="O8" s="60">
        <v>0.36950415625220168</v>
      </c>
    </row>
    <row r="9" spans="1:15" s="17" customFormat="1">
      <c r="A9" s="18" t="s">
        <v>10</v>
      </c>
      <c r="B9" s="18" t="s">
        <v>256</v>
      </c>
      <c r="C9" s="2">
        <v>3.1571605166043688</v>
      </c>
      <c r="D9" s="2">
        <v>5.9222482101316896</v>
      </c>
      <c r="E9" s="60">
        <v>0.56727382803985238</v>
      </c>
      <c r="F9" s="2">
        <v>1.506228013887567</v>
      </c>
      <c r="G9" s="60">
        <v>0.2197779252438864</v>
      </c>
      <c r="H9" s="45" t="s">
        <v>143</v>
      </c>
      <c r="I9" s="60">
        <v>0.44024528991993328</v>
      </c>
      <c r="J9" s="6">
        <v>3.109467959120325E-2</v>
      </c>
      <c r="K9" s="60">
        <v>0.17838205715991101</v>
      </c>
      <c r="L9" s="6">
        <v>2.3138033408906009E-2</v>
      </c>
      <c r="M9" s="6">
        <v>7.3321314861027692E-2</v>
      </c>
      <c r="N9" s="60">
        <v>0.1038404930439778</v>
      </c>
      <c r="O9" s="6">
        <v>9.9717063819486029E-2</v>
      </c>
    </row>
    <row r="10" spans="1:15" s="17" customFormat="1">
      <c r="A10" s="18" t="s">
        <v>10</v>
      </c>
      <c r="B10" s="18" t="s">
        <v>257</v>
      </c>
      <c r="C10" s="2">
        <v>7.6494491078398248</v>
      </c>
      <c r="D10" s="2">
        <v>5.8140421086798293</v>
      </c>
      <c r="E10" s="2">
        <v>1.0830047694506419</v>
      </c>
      <c r="F10" s="2">
        <v>3.331938896449441</v>
      </c>
      <c r="G10" s="60">
        <v>0.53647324477506386</v>
      </c>
      <c r="H10" s="45" t="s">
        <v>143</v>
      </c>
      <c r="I10" s="60">
        <v>0.82286838430095777</v>
      </c>
      <c r="J10" s="6">
        <v>8.2667324049477978E-2</v>
      </c>
      <c r="K10" s="60">
        <v>0.39825250651487037</v>
      </c>
      <c r="L10" s="6">
        <v>8.1130336196571257E-2</v>
      </c>
      <c r="M10" s="60">
        <v>0.2378648878374163</v>
      </c>
      <c r="N10" s="60">
        <v>0.23709315015534091</v>
      </c>
      <c r="O10" s="6">
        <v>2.9535504297137829E-2</v>
      </c>
    </row>
    <row r="11" spans="1:15" s="17" customFormat="1">
      <c r="A11" s="18" t="s">
        <v>10</v>
      </c>
      <c r="B11" s="18" t="s">
        <v>258</v>
      </c>
      <c r="C11" s="53">
        <v>22.032689235285702</v>
      </c>
      <c r="D11" s="53">
        <v>80.808811350324817</v>
      </c>
      <c r="E11" s="53">
        <v>11.030110223637051</v>
      </c>
      <c r="F11" s="53">
        <v>55.073029293077212</v>
      </c>
      <c r="G11" s="53">
        <v>12.85382037700831</v>
      </c>
      <c r="H11" s="2">
        <v>4.0568975957610336</v>
      </c>
      <c r="I11" s="45" t="s">
        <v>143</v>
      </c>
      <c r="J11" s="2">
        <v>1.5088344340601161</v>
      </c>
      <c r="K11" s="2">
        <v>6.9544271656564973</v>
      </c>
      <c r="L11" s="2">
        <v>1.0162334292509601</v>
      </c>
      <c r="M11" s="2">
        <v>2.0198362218724411</v>
      </c>
      <c r="N11" s="2">
        <v>1.0001344911389001</v>
      </c>
      <c r="O11" s="60">
        <v>0.1173491101260677</v>
      </c>
    </row>
    <row r="12" spans="1:15" s="17" customFormat="1">
      <c r="A12" s="18" t="s">
        <v>10</v>
      </c>
      <c r="B12" s="18" t="s">
        <v>259</v>
      </c>
      <c r="C12" s="2">
        <v>2.3677896764780759</v>
      </c>
      <c r="D12" s="2">
        <v>4.3223791532357403</v>
      </c>
      <c r="E12" s="60">
        <v>0.28540589050884252</v>
      </c>
      <c r="F12" s="45" t="s">
        <v>143</v>
      </c>
      <c r="G12" s="45" t="s">
        <v>143</v>
      </c>
      <c r="H12" s="60">
        <v>0.1441093333563348</v>
      </c>
      <c r="I12" s="45" t="s">
        <v>143</v>
      </c>
      <c r="J12" s="45" t="s">
        <v>143</v>
      </c>
      <c r="K12" s="45" t="s">
        <v>143</v>
      </c>
      <c r="L12" s="45" t="s">
        <v>143</v>
      </c>
      <c r="M12" s="45" t="s">
        <v>143</v>
      </c>
      <c r="N12" s="45" t="s">
        <v>143</v>
      </c>
      <c r="O12" s="45" t="s">
        <v>143</v>
      </c>
    </row>
    <row r="13" spans="1:15" s="17" customFormat="1">
      <c r="A13" s="18" t="s">
        <v>10</v>
      </c>
      <c r="B13" s="18" t="s">
        <v>194</v>
      </c>
      <c r="C13" s="53">
        <v>11.40832149556757</v>
      </c>
      <c r="D13" s="53">
        <v>27.55499726263885</v>
      </c>
      <c r="E13" s="2">
        <v>2.853509625454699</v>
      </c>
      <c r="F13" s="2">
        <v>5.2591190929529432</v>
      </c>
      <c r="G13" s="45" t="s">
        <v>143</v>
      </c>
      <c r="H13" s="60">
        <v>0.18076192008760311</v>
      </c>
      <c r="I13" s="45" t="s">
        <v>143</v>
      </c>
      <c r="J13" s="45" t="s">
        <v>143</v>
      </c>
      <c r="K13" s="45" t="s">
        <v>143</v>
      </c>
      <c r="L13" s="45" t="s">
        <v>143</v>
      </c>
      <c r="M13" s="45" t="s">
        <v>143</v>
      </c>
      <c r="N13" s="45" t="s">
        <v>143</v>
      </c>
      <c r="O13" s="45" t="s">
        <v>143</v>
      </c>
    </row>
    <row r="14" spans="1:15" s="17" customFormat="1">
      <c r="A14" s="18" t="s">
        <v>10</v>
      </c>
      <c r="B14" s="18" t="s">
        <v>190</v>
      </c>
      <c r="C14" s="53">
        <v>27.197549252087001</v>
      </c>
      <c r="D14" s="53">
        <v>94.308136983615839</v>
      </c>
      <c r="E14" s="53">
        <v>10.88886111776309</v>
      </c>
      <c r="F14" s="53">
        <v>48.791152833813342</v>
      </c>
      <c r="G14" s="2">
        <v>7.9151586535009812</v>
      </c>
      <c r="H14" s="2">
        <v>2.7165515373843152</v>
      </c>
      <c r="I14" s="2">
        <v>4.9494063885125152</v>
      </c>
      <c r="J14" s="60">
        <v>0.88220123943410966</v>
      </c>
      <c r="K14" s="2">
        <v>3.9537336420233582</v>
      </c>
      <c r="L14" s="60">
        <v>0.65847631721909006</v>
      </c>
      <c r="M14" s="2">
        <v>1.170617611503376</v>
      </c>
      <c r="N14" s="45" t="s">
        <v>143</v>
      </c>
      <c r="O14" s="45" t="s">
        <v>143</v>
      </c>
    </row>
    <row r="15" spans="1:15" s="17" customFormat="1">
      <c r="A15" s="18" t="s">
        <v>10</v>
      </c>
      <c r="B15" s="18" t="s">
        <v>198</v>
      </c>
      <c r="C15" s="60">
        <v>0.50721044858527731</v>
      </c>
      <c r="D15" s="2">
        <v>1.553917942043342</v>
      </c>
      <c r="E15" s="45" t="s">
        <v>143</v>
      </c>
      <c r="F15" s="45" t="s">
        <v>143</v>
      </c>
      <c r="G15" s="45" t="s">
        <v>143</v>
      </c>
      <c r="H15" s="45" t="s">
        <v>143</v>
      </c>
      <c r="I15" s="60">
        <v>0.35888871461351202</v>
      </c>
      <c r="J15" s="45" t="s">
        <v>143</v>
      </c>
      <c r="K15" s="45" t="s">
        <v>143</v>
      </c>
      <c r="L15" s="45" t="s">
        <v>143</v>
      </c>
      <c r="M15" s="45" t="s">
        <v>143</v>
      </c>
      <c r="N15" s="45" t="s">
        <v>143</v>
      </c>
      <c r="O15" s="45" t="s">
        <v>143</v>
      </c>
    </row>
    <row r="16" spans="1:15" s="17" customFormat="1">
      <c r="A16" s="18" t="s">
        <v>10</v>
      </c>
      <c r="B16" s="18" t="s">
        <v>199</v>
      </c>
      <c r="C16" s="2">
        <v>1.2070493362549559</v>
      </c>
      <c r="D16" s="2">
        <v>5.3301608648612673</v>
      </c>
      <c r="E16" s="60">
        <v>0.24749083627299359</v>
      </c>
      <c r="F16" s="45" t="s">
        <v>143</v>
      </c>
      <c r="G16" s="45" t="s">
        <v>143</v>
      </c>
      <c r="H16" s="6">
        <v>7.5444872349590783E-2</v>
      </c>
      <c r="I16" s="45" t="s">
        <v>143</v>
      </c>
      <c r="J16" s="45" t="s">
        <v>143</v>
      </c>
      <c r="K16" s="45" t="s">
        <v>143</v>
      </c>
      <c r="L16" s="45" t="s">
        <v>143</v>
      </c>
      <c r="M16" s="45" t="s">
        <v>143</v>
      </c>
      <c r="N16" s="45" t="s">
        <v>143</v>
      </c>
      <c r="O16" s="45" t="s">
        <v>143</v>
      </c>
    </row>
    <row r="17" spans="1:15" s="17" customFormat="1">
      <c r="A17" s="18" t="s">
        <v>10</v>
      </c>
      <c r="B17" s="18" t="s">
        <v>212</v>
      </c>
      <c r="C17" s="2">
        <v>5.1298895918640719</v>
      </c>
      <c r="D17" s="53">
        <v>21.623935920333711</v>
      </c>
      <c r="E17" s="2">
        <v>1.208887993991995</v>
      </c>
      <c r="F17" s="2">
        <v>3.8523503136869741</v>
      </c>
      <c r="G17" s="60">
        <v>0.35536096059361322</v>
      </c>
      <c r="H17" s="45" t="s">
        <v>143</v>
      </c>
      <c r="I17" s="45" t="s">
        <v>143</v>
      </c>
      <c r="J17" s="6">
        <v>4.3945766599245893E-2</v>
      </c>
      <c r="K17" s="60">
        <v>0.39959872715132971</v>
      </c>
      <c r="L17" s="6">
        <v>9.7449498204982221E-2</v>
      </c>
      <c r="M17" s="60">
        <v>0.22052136850250451</v>
      </c>
      <c r="N17" s="60">
        <v>0.23227793468409161</v>
      </c>
      <c r="O17" s="6">
        <v>4.6489320970268179E-2</v>
      </c>
    </row>
    <row r="18" spans="1:15" s="17" customFormat="1">
      <c r="A18" s="21" t="s">
        <v>10</v>
      </c>
      <c r="B18" s="21" t="s">
        <v>196</v>
      </c>
      <c r="C18" s="8">
        <v>6.39327338947313</v>
      </c>
      <c r="D18" s="54">
        <v>34.01176717444806</v>
      </c>
      <c r="E18" s="8">
        <v>1.4699440183931609</v>
      </c>
      <c r="F18" s="8">
        <v>5.3351585341599526</v>
      </c>
      <c r="G18" s="61">
        <v>0.77543215123559661</v>
      </c>
      <c r="H18" s="59" t="s">
        <v>143</v>
      </c>
      <c r="I18" s="59" t="s">
        <v>143</v>
      </c>
      <c r="J18" s="11">
        <v>7.7445624725493115E-2</v>
      </c>
      <c r="K18" s="8">
        <v>1.0529917509149269</v>
      </c>
      <c r="L18" s="61">
        <v>0.15942029000991109</v>
      </c>
      <c r="M18" s="61">
        <v>0.44143982433750478</v>
      </c>
      <c r="N18" s="61">
        <v>0.44706486262594652</v>
      </c>
      <c r="O18" s="11">
        <v>8.6115304924714309E-2</v>
      </c>
    </row>
    <row r="19" spans="1:15" s="17" customFormat="1">
      <c r="A19" s="21"/>
      <c r="B19" s="21"/>
      <c r="C19" s="8"/>
      <c r="D19" s="54"/>
      <c r="E19" s="8"/>
      <c r="F19" s="8"/>
      <c r="G19" s="61"/>
      <c r="H19" s="59"/>
      <c r="I19" s="59"/>
      <c r="J19" s="11"/>
      <c r="K19" s="8"/>
      <c r="L19" s="61"/>
      <c r="M19" s="61"/>
      <c r="N19" s="61"/>
      <c r="O19" s="78"/>
    </row>
    <row r="20" spans="1:15" s="17" customFormat="1">
      <c r="A20" s="25" t="s">
        <v>7</v>
      </c>
      <c r="B20" s="25" t="s">
        <v>0</v>
      </c>
      <c r="C20" s="25" t="s">
        <v>12</v>
      </c>
      <c r="D20" s="26" t="s">
        <v>13</v>
      </c>
      <c r="E20" s="26" t="s">
        <v>14</v>
      </c>
      <c r="F20" s="26" t="s">
        <v>15</v>
      </c>
      <c r="G20" s="25" t="s">
        <v>16</v>
      </c>
      <c r="H20" s="25" t="s">
        <v>17</v>
      </c>
      <c r="I20" s="25" t="s">
        <v>18</v>
      </c>
      <c r="J20" s="25" t="s">
        <v>19</v>
      </c>
      <c r="K20" s="25" t="s">
        <v>21</v>
      </c>
      <c r="L20" s="25" t="s">
        <v>22</v>
      </c>
      <c r="M20" s="25" t="s">
        <v>20</v>
      </c>
      <c r="N20" s="25" t="s">
        <v>23</v>
      </c>
    </row>
    <row r="21" spans="1:15" s="17" customFormat="1">
      <c r="A21" s="18" t="s">
        <v>8</v>
      </c>
      <c r="B21" s="18" t="s">
        <v>252</v>
      </c>
      <c r="C21" s="45">
        <v>408.24607499406869</v>
      </c>
      <c r="D21" s="53">
        <v>89.949675025406364</v>
      </c>
      <c r="E21" s="45">
        <v>1727.9434991026051</v>
      </c>
      <c r="F21" s="53">
        <v>47.489218615623258</v>
      </c>
      <c r="G21" s="2">
        <v>3.219941745247576</v>
      </c>
      <c r="H21" s="60">
        <v>0.69791245768022991</v>
      </c>
      <c r="I21" s="45" t="s">
        <v>174</v>
      </c>
      <c r="J21" s="45" t="s">
        <v>143</v>
      </c>
      <c r="K21" s="53">
        <v>75.340130289988409</v>
      </c>
      <c r="L21" s="53">
        <v>18.866398169912848</v>
      </c>
      <c r="M21" s="2">
        <v>6.0601528674126586</v>
      </c>
      <c r="N21" s="45">
        <v>173.6358109884554</v>
      </c>
    </row>
    <row r="22" spans="1:15" s="17" customFormat="1">
      <c r="A22" s="18" t="s">
        <v>8</v>
      </c>
      <c r="B22" s="18" t="s">
        <v>253</v>
      </c>
      <c r="C22" s="45">
        <v>118.6367692079087</v>
      </c>
      <c r="D22" s="53">
        <v>92.465161250565586</v>
      </c>
      <c r="E22" s="45">
        <v>1707.5083244990619</v>
      </c>
      <c r="F22" s="53">
        <v>33.374322835288837</v>
      </c>
      <c r="G22" s="2">
        <v>2.9266085107163349</v>
      </c>
      <c r="H22" s="45" t="s">
        <v>143</v>
      </c>
      <c r="I22" s="2">
        <v>4.3316484953331411</v>
      </c>
      <c r="J22" s="45" t="s">
        <v>143</v>
      </c>
      <c r="K22" s="53">
        <v>63.692957634810789</v>
      </c>
      <c r="L22" s="53">
        <v>16.310653634668661</v>
      </c>
      <c r="M22" s="2">
        <v>8.1625120197525867</v>
      </c>
      <c r="N22" s="45">
        <v>165.508965267539</v>
      </c>
    </row>
    <row r="23" spans="1:15" s="17" customFormat="1">
      <c r="A23" s="18" t="s">
        <v>8</v>
      </c>
      <c r="B23" s="18" t="s">
        <v>188</v>
      </c>
      <c r="C23" s="45">
        <v>778.72094241548052</v>
      </c>
      <c r="D23" s="45">
        <v>115.89739990012271</v>
      </c>
      <c r="E23" s="45">
        <v>2169.76244599958</v>
      </c>
      <c r="F23" s="45">
        <v>181.99649942195239</v>
      </c>
      <c r="G23" s="60">
        <v>0.93379366375880424</v>
      </c>
      <c r="H23" s="45" t="s">
        <v>143</v>
      </c>
      <c r="I23" s="2">
        <v>4.0222691255448684</v>
      </c>
      <c r="J23" s="2">
        <v>4.4873123633395036</v>
      </c>
      <c r="K23" s="53">
        <v>58.232839922662187</v>
      </c>
      <c r="L23" s="53">
        <v>12.2422188432555</v>
      </c>
      <c r="M23" s="53">
        <v>12.800285216927101</v>
      </c>
      <c r="N23" s="45">
        <v>182.2234091087841</v>
      </c>
    </row>
    <row r="24" spans="1:15" s="24" customFormat="1">
      <c r="A24" s="21" t="s">
        <v>8</v>
      </c>
      <c r="B24" s="21" t="s">
        <v>192</v>
      </c>
      <c r="C24" s="59">
        <v>1338.5685647092371</v>
      </c>
      <c r="D24" s="59">
        <v>125.3651826385494</v>
      </c>
      <c r="E24" s="59">
        <v>2504.8698467652771</v>
      </c>
      <c r="F24" s="59">
        <v>106.1552730986389</v>
      </c>
      <c r="G24" s="8">
        <v>2.6639297397617758</v>
      </c>
      <c r="H24" s="61">
        <v>0.36298009671376102</v>
      </c>
      <c r="I24" s="8">
        <v>1.263785787980503</v>
      </c>
      <c r="J24" s="59" t="s">
        <v>143</v>
      </c>
      <c r="K24" s="54">
        <v>28.25218156702207</v>
      </c>
      <c r="L24" s="54">
        <v>24.313039966065102</v>
      </c>
      <c r="M24" s="8">
        <v>2.1468955271361181</v>
      </c>
      <c r="N24" s="59">
        <v>156.66219524247421</v>
      </c>
    </row>
    <row r="25" spans="1:15" s="17" customFormat="1">
      <c r="A25" s="18" t="s">
        <v>10</v>
      </c>
      <c r="B25" s="18" t="s">
        <v>254</v>
      </c>
      <c r="C25" s="45">
        <v>2573.9743203016819</v>
      </c>
      <c r="D25" s="45">
        <v>457.6940538537882</v>
      </c>
      <c r="E25" s="45">
        <v>8968.4298531496333</v>
      </c>
      <c r="F25" s="53">
        <v>72.866906253222623</v>
      </c>
      <c r="G25" s="2">
        <v>1.8704391606866779</v>
      </c>
      <c r="H25" s="53">
        <v>51.30718504705014</v>
      </c>
      <c r="I25" s="60">
        <v>0.84084542161134812</v>
      </c>
      <c r="J25" s="45" t="s">
        <v>143</v>
      </c>
      <c r="K25" s="2">
        <v>3.5476817597966521</v>
      </c>
      <c r="L25" s="2">
        <v>2.7316879695283931</v>
      </c>
      <c r="M25" s="2">
        <v>2.8497972880591109</v>
      </c>
      <c r="N25" s="45">
        <v>132.15483775736379</v>
      </c>
    </row>
    <row r="26" spans="1:15" s="17" customFormat="1">
      <c r="A26" s="18" t="s">
        <v>10</v>
      </c>
      <c r="B26" s="18" t="s">
        <v>255</v>
      </c>
      <c r="C26" s="45">
        <v>4788.7826600816807</v>
      </c>
      <c r="D26" s="45">
        <v>113.758020204544</v>
      </c>
      <c r="E26" s="45">
        <v>2236.8622015573942</v>
      </c>
      <c r="F26" s="45">
        <v>1044.9700196778319</v>
      </c>
      <c r="G26" s="60">
        <v>0.49780629956369971</v>
      </c>
      <c r="H26" s="2">
        <v>1.681091171321242</v>
      </c>
      <c r="I26" s="53">
        <v>11.969141623925159</v>
      </c>
      <c r="J26" s="45" t="s">
        <v>143</v>
      </c>
      <c r="K26" s="60">
        <v>0.98735123416930415</v>
      </c>
      <c r="L26" s="60">
        <v>0.43033513902673659</v>
      </c>
      <c r="M26" s="60">
        <v>0.1119393746446506</v>
      </c>
      <c r="N26" s="53">
        <v>52.749646476494227</v>
      </c>
    </row>
    <row r="27" spans="1:15" s="17" customFormat="1">
      <c r="A27" s="18" t="s">
        <v>10</v>
      </c>
      <c r="B27" s="18" t="s">
        <v>256</v>
      </c>
      <c r="C27" s="45">
        <v>137.19944599644691</v>
      </c>
      <c r="D27" s="2">
        <v>5.7888576718490254</v>
      </c>
      <c r="E27" s="45">
        <v>108.890670297847</v>
      </c>
      <c r="F27" s="45">
        <v>136.89704417857871</v>
      </c>
      <c r="G27" s="60">
        <v>0.62973732499300317</v>
      </c>
      <c r="H27" s="45" t="s">
        <v>143</v>
      </c>
      <c r="I27" s="53">
        <v>10.990809653597569</v>
      </c>
      <c r="J27" s="45" t="s">
        <v>143</v>
      </c>
      <c r="K27" s="2">
        <v>1.9125020267647961</v>
      </c>
      <c r="L27" s="60">
        <v>0.51982357492749909</v>
      </c>
      <c r="M27" s="2">
        <v>2.260905431448113</v>
      </c>
      <c r="N27" s="60">
        <v>0.40959933557355932</v>
      </c>
    </row>
    <row r="28" spans="1:15" s="17" customFormat="1">
      <c r="A28" s="18" t="s">
        <v>10</v>
      </c>
      <c r="B28" s="18" t="s">
        <v>257</v>
      </c>
      <c r="C28" s="45">
        <v>304.53825163476921</v>
      </c>
      <c r="D28" s="53">
        <v>37.971908096060659</v>
      </c>
      <c r="E28" s="45">
        <v>720.51822401719016</v>
      </c>
      <c r="F28" s="53">
        <v>17.34373691775118</v>
      </c>
      <c r="G28" s="2">
        <v>1.0145988343145289</v>
      </c>
      <c r="H28" s="2">
        <v>4.1459049421708238</v>
      </c>
      <c r="I28" s="60">
        <v>0.45513316660914821</v>
      </c>
      <c r="J28" s="45" t="s">
        <v>143</v>
      </c>
      <c r="K28" s="60">
        <v>0.81450748458320477</v>
      </c>
      <c r="L28" s="6">
        <v>6.2257936921145188E-2</v>
      </c>
      <c r="M28" s="60">
        <v>0.47836549900867231</v>
      </c>
      <c r="N28" s="2">
        <v>1.8166193769288199</v>
      </c>
    </row>
    <row r="29" spans="1:15" s="17" customFormat="1">
      <c r="A29" s="18" t="s">
        <v>10</v>
      </c>
      <c r="B29" s="18" t="s">
        <v>258</v>
      </c>
      <c r="C29" s="45">
        <v>389.54185191023049</v>
      </c>
      <c r="D29" s="53">
        <v>68.372253248046349</v>
      </c>
      <c r="E29" s="45">
        <v>1257.55140012526</v>
      </c>
      <c r="F29" s="45">
        <v>176.63706023816971</v>
      </c>
      <c r="G29" s="60">
        <v>0.5490284420776711</v>
      </c>
      <c r="H29" s="53">
        <v>53.02642747904482</v>
      </c>
      <c r="I29" s="2">
        <v>1.8481420780702711</v>
      </c>
      <c r="J29" s="45" t="s">
        <v>143</v>
      </c>
      <c r="K29" s="60">
        <v>0.76055872955991144</v>
      </c>
      <c r="L29" s="60">
        <v>0.14917986560404839</v>
      </c>
      <c r="M29" s="2">
        <v>2.3924621721870198</v>
      </c>
      <c r="N29" s="53">
        <v>23.164567491159119</v>
      </c>
    </row>
    <row r="30" spans="1:15" s="17" customFormat="1" ht="16.8">
      <c r="A30" s="18" t="s">
        <v>10</v>
      </c>
      <c r="B30" s="18" t="s">
        <v>259</v>
      </c>
      <c r="C30" s="45">
        <v>1172.447295094235</v>
      </c>
      <c r="D30" s="45" t="s">
        <v>175</v>
      </c>
      <c r="E30" s="53">
        <v>18.722885372905949</v>
      </c>
      <c r="F30" s="45">
        <v>139.33550902523189</v>
      </c>
      <c r="G30" s="53">
        <v>10.686071693533419</v>
      </c>
      <c r="H30" s="45" t="s">
        <v>143</v>
      </c>
      <c r="I30" s="2">
        <v>8.7923176780166834</v>
      </c>
      <c r="J30" s="45" t="s">
        <v>143</v>
      </c>
      <c r="K30" s="2">
        <v>2.882120476975218</v>
      </c>
      <c r="L30" s="60">
        <v>0.29433790652008751</v>
      </c>
      <c r="M30" s="45" t="s">
        <v>143</v>
      </c>
      <c r="N30" s="45" t="s">
        <v>143</v>
      </c>
    </row>
    <row r="31" spans="1:15" s="17" customFormat="1">
      <c r="A31" s="18" t="s">
        <v>10</v>
      </c>
      <c r="B31" s="18" t="s">
        <v>194</v>
      </c>
      <c r="C31" s="45">
        <v>147.04290391608171</v>
      </c>
      <c r="D31" s="45" t="s">
        <v>143</v>
      </c>
      <c r="E31" s="53">
        <v>16.324349961152809</v>
      </c>
      <c r="F31" s="53">
        <v>16.11000480342085</v>
      </c>
      <c r="G31" s="2">
        <v>1.549653082580231</v>
      </c>
      <c r="H31" s="53">
        <v>27.725917180953129</v>
      </c>
      <c r="I31" s="45" t="s">
        <v>143</v>
      </c>
      <c r="J31" s="45" t="s">
        <v>143</v>
      </c>
      <c r="K31" s="2">
        <v>1.3333532890637889</v>
      </c>
      <c r="L31" s="60">
        <v>0.35592634693388459</v>
      </c>
      <c r="M31" s="45" t="s">
        <v>143</v>
      </c>
      <c r="N31" s="45" t="s">
        <v>143</v>
      </c>
    </row>
    <row r="32" spans="1:15" s="17" customFormat="1">
      <c r="A32" s="18" t="s">
        <v>10</v>
      </c>
      <c r="B32" s="18" t="s">
        <v>190</v>
      </c>
      <c r="C32" s="45">
        <v>276.5884933183126</v>
      </c>
      <c r="D32" s="53">
        <v>34.316477167429461</v>
      </c>
      <c r="E32" s="45">
        <v>655.37596700577762</v>
      </c>
      <c r="F32" s="45">
        <v>108.3061699858761</v>
      </c>
      <c r="G32" s="60">
        <v>0.17728135664097941</v>
      </c>
      <c r="H32" s="45" t="s">
        <v>143</v>
      </c>
      <c r="I32" s="2">
        <v>3.0923352344816339</v>
      </c>
      <c r="J32" s="45" t="s">
        <v>143</v>
      </c>
      <c r="K32" s="2">
        <v>1.4958715782616929</v>
      </c>
      <c r="L32" s="60">
        <v>0.28709214312815318</v>
      </c>
      <c r="M32" s="45" t="s">
        <v>143</v>
      </c>
      <c r="N32" s="53">
        <v>17.374347862419569</v>
      </c>
    </row>
    <row r="33" spans="1:27" s="17" customFormat="1">
      <c r="A33" s="18" t="s">
        <v>10</v>
      </c>
      <c r="B33" s="18" t="s">
        <v>198</v>
      </c>
      <c r="C33" s="45">
        <v>468.26215173557227</v>
      </c>
      <c r="D33" s="6">
        <v>6.7907782410618789E-2</v>
      </c>
      <c r="E33" s="53">
        <v>35.517995080231309</v>
      </c>
      <c r="F33" s="53">
        <v>72.047441515997363</v>
      </c>
      <c r="G33" s="2">
        <v>2.8607142694246201</v>
      </c>
      <c r="H33" s="53">
        <v>53.377484359450278</v>
      </c>
      <c r="I33" s="2">
        <v>5.1625077155002348</v>
      </c>
      <c r="J33" s="45" t="s">
        <v>143</v>
      </c>
      <c r="K33" s="60">
        <v>0.54842646142395579</v>
      </c>
      <c r="L33" s="60">
        <v>0.28567172900392812</v>
      </c>
      <c r="M33" s="53">
        <v>35.230856331610482</v>
      </c>
      <c r="N33" s="45" t="s">
        <v>143</v>
      </c>
    </row>
    <row r="34" spans="1:27" s="17" customFormat="1">
      <c r="A34" s="18" t="s">
        <v>10</v>
      </c>
      <c r="B34" s="18" t="s">
        <v>199</v>
      </c>
      <c r="C34" s="45">
        <v>409.86412170197332</v>
      </c>
      <c r="D34" s="2">
        <v>5.3694044541605663</v>
      </c>
      <c r="E34" s="45">
        <v>106.0769836246356</v>
      </c>
      <c r="F34" s="53">
        <v>43.861187077564978</v>
      </c>
      <c r="G34" s="2">
        <v>1.4564240003916731</v>
      </c>
      <c r="H34" s="2">
        <v>9.3846768871299702</v>
      </c>
      <c r="I34" s="45" t="s">
        <v>143</v>
      </c>
      <c r="J34" s="45" t="s">
        <v>143</v>
      </c>
      <c r="K34" s="2">
        <v>1.311946667992606</v>
      </c>
      <c r="L34" s="60">
        <v>0.2329377701519981</v>
      </c>
      <c r="M34" s="6">
        <v>3.081900972111128E-2</v>
      </c>
      <c r="N34" s="2">
        <v>4.5657170937981704</v>
      </c>
    </row>
    <row r="35" spans="1:27" s="17" customFormat="1">
      <c r="A35" s="18" t="s">
        <v>10</v>
      </c>
      <c r="B35" s="18" t="s">
        <v>212</v>
      </c>
      <c r="C35" s="45">
        <v>513.58093321200681</v>
      </c>
      <c r="D35" s="53">
        <v>10.77653481438238</v>
      </c>
      <c r="E35" s="45">
        <v>141.43637550852469</v>
      </c>
      <c r="F35" s="53">
        <v>36.463808316211718</v>
      </c>
      <c r="G35" s="2">
        <v>1.3246609404081</v>
      </c>
      <c r="H35" s="45">
        <v>475.55883355537702</v>
      </c>
      <c r="I35" s="60">
        <v>0.79932408008144096</v>
      </c>
      <c r="J35" s="60">
        <v>0.28642124026856253</v>
      </c>
      <c r="K35" s="2">
        <v>2.5418116907414232</v>
      </c>
      <c r="L35" s="60">
        <v>0.95906454560504528</v>
      </c>
      <c r="M35" s="53">
        <v>17.701681350067549</v>
      </c>
      <c r="N35" s="2">
        <v>2.1905957020474669</v>
      </c>
    </row>
    <row r="36" spans="1:27" s="17" customFormat="1">
      <c r="A36" s="21" t="s">
        <v>10</v>
      </c>
      <c r="B36" s="21" t="s">
        <v>196</v>
      </c>
      <c r="C36" s="59">
        <v>7365.7047381595085</v>
      </c>
      <c r="D36" s="59" t="s">
        <v>143</v>
      </c>
      <c r="E36" s="59">
        <v>292.45888380824931</v>
      </c>
      <c r="F36" s="59">
        <v>501.15451107515878</v>
      </c>
      <c r="G36" s="8">
        <v>3.3863467838276762</v>
      </c>
      <c r="H36" s="54">
        <v>17.872818646755849</v>
      </c>
      <c r="I36" s="54">
        <v>28.896011041898511</v>
      </c>
      <c r="J36" s="59" t="s">
        <v>143</v>
      </c>
      <c r="K36" s="54">
        <v>11.65453663345129</v>
      </c>
      <c r="L36" s="61">
        <v>0.8078938818526441</v>
      </c>
      <c r="M36" s="8">
        <v>7.9857126222712491</v>
      </c>
      <c r="N36" s="8">
        <v>2.0157712931672909</v>
      </c>
    </row>
    <row r="38" spans="1:27" s="17" customFormat="1">
      <c r="A38" s="73"/>
      <c r="B38" s="73"/>
      <c r="C38" s="74"/>
      <c r="D38" s="74"/>
      <c r="E38" s="74"/>
      <c r="F38" s="74"/>
      <c r="G38" s="75"/>
      <c r="H38" s="76"/>
      <c r="I38" s="76"/>
      <c r="J38" s="74"/>
      <c r="K38" s="76"/>
      <c r="L38" s="77"/>
      <c r="M38" s="75"/>
      <c r="N38" s="75"/>
      <c r="O38" s="75"/>
      <c r="P38" s="76"/>
      <c r="Q38" s="75"/>
      <c r="R38" s="75"/>
      <c r="S38" s="77"/>
      <c r="T38" s="74"/>
      <c r="U38" s="74"/>
      <c r="V38" s="78"/>
      <c r="W38" s="75"/>
      <c r="X38" s="77"/>
      <c r="Y38" s="77"/>
      <c r="Z38" s="77"/>
      <c r="AA38" s="78"/>
    </row>
    <row r="39" spans="1:27">
      <c r="A39" s="52" t="s">
        <v>124</v>
      </c>
    </row>
    <row r="40" spans="1:27">
      <c r="A40" s="14" t="s">
        <v>135</v>
      </c>
    </row>
    <row r="41" spans="1:27">
      <c r="A41" s="14" t="s">
        <v>270</v>
      </c>
    </row>
    <row r="42" spans="1:27" ht="16.2">
      <c r="A42" s="14" t="s">
        <v>172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3997-BF96-4E77-BB38-00F038BCFA55}">
  <sheetPr codeName="Sheet1"/>
  <dimension ref="A1:U13"/>
  <sheetViews>
    <sheetView zoomScale="85" zoomScaleNormal="85" workbookViewId="0">
      <selection activeCell="H50" sqref="H50"/>
    </sheetView>
  </sheetViews>
  <sheetFormatPr defaultColWidth="9" defaultRowHeight="13.8"/>
  <cols>
    <col min="1" max="1" width="12.33203125" style="14" bestFit="1" customWidth="1"/>
    <col min="2" max="2" width="11.109375" style="14" bestFit="1" customWidth="1"/>
    <col min="3" max="4" width="11.109375" style="14" customWidth="1"/>
    <col min="5" max="5" width="12.77734375" style="14" bestFit="1" customWidth="1"/>
    <col min="6" max="6" width="12.77734375" style="16" bestFit="1" customWidth="1"/>
    <col min="7" max="7" width="12.77734375" style="36" bestFit="1" customWidth="1"/>
    <col min="8" max="8" width="12.77734375" style="16" bestFit="1" customWidth="1"/>
    <col min="9" max="9" width="12.77734375" style="14" bestFit="1" customWidth="1"/>
    <col min="10" max="10" width="12.77734375" style="16" bestFit="1" customWidth="1"/>
    <col min="11" max="13" width="13.88671875" style="14" bestFit="1" customWidth="1"/>
    <col min="14" max="14" width="12.77734375" style="14" customWidth="1"/>
    <col min="15" max="15" width="12.77734375" style="16" customWidth="1"/>
    <col min="16" max="16" width="12.44140625" style="16" bestFit="1" customWidth="1"/>
    <col min="17" max="17" width="8.33203125" style="16" bestFit="1" customWidth="1"/>
    <col min="18" max="18" width="12.44140625" style="20" bestFit="1" customWidth="1"/>
    <col min="19" max="19" width="12.77734375" style="16" bestFit="1" customWidth="1"/>
    <col min="20" max="20" width="12.44140625" style="20" bestFit="1" customWidth="1"/>
    <col min="21" max="21" width="8.88671875" style="20" bestFit="1" customWidth="1"/>
    <col min="22" max="16384" width="9" style="14"/>
  </cols>
  <sheetData>
    <row r="1" spans="1:21">
      <c r="A1" s="64" t="s">
        <v>260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6.8">
      <c r="A2" s="27" t="s">
        <v>156</v>
      </c>
      <c r="B2" s="27" t="s">
        <v>0</v>
      </c>
      <c r="C2" s="27" t="s">
        <v>5</v>
      </c>
      <c r="D2" s="27" t="s">
        <v>6</v>
      </c>
      <c r="E2" s="27" t="s">
        <v>136</v>
      </c>
      <c r="F2" s="33" t="s">
        <v>1</v>
      </c>
      <c r="G2" s="35" t="s">
        <v>137</v>
      </c>
      <c r="H2" s="33" t="s">
        <v>1</v>
      </c>
      <c r="I2" s="27" t="s">
        <v>138</v>
      </c>
      <c r="J2" s="33" t="s">
        <v>1</v>
      </c>
      <c r="K2" s="27" t="s">
        <v>2</v>
      </c>
      <c r="L2" s="27" t="s">
        <v>3</v>
      </c>
      <c r="M2" s="27" t="s">
        <v>4</v>
      </c>
      <c r="N2" s="27" t="s">
        <v>139</v>
      </c>
      <c r="O2" s="33" t="s">
        <v>1</v>
      </c>
      <c r="P2" s="33" t="s">
        <v>140</v>
      </c>
      <c r="Q2" s="33" t="s">
        <v>1</v>
      </c>
      <c r="R2" s="33" t="s">
        <v>141</v>
      </c>
      <c r="S2" s="33" t="s">
        <v>1</v>
      </c>
      <c r="T2" s="33" t="s">
        <v>142</v>
      </c>
      <c r="U2" s="33" t="s">
        <v>1</v>
      </c>
    </row>
    <row r="3" spans="1:21">
      <c r="A3" s="1" t="s">
        <v>9</v>
      </c>
      <c r="B3" s="1" t="s">
        <v>252</v>
      </c>
      <c r="C3" s="2">
        <v>8.0853675648856012</v>
      </c>
      <c r="D3" s="2">
        <v>3.5820947842449598</v>
      </c>
      <c r="E3" s="7">
        <v>5.3269010463220337</v>
      </c>
      <c r="F3" s="20">
        <v>0.6772424564401357</v>
      </c>
      <c r="G3" s="7">
        <v>0.16420879946064479</v>
      </c>
      <c r="H3" s="20">
        <v>2.474396780199922</v>
      </c>
      <c r="I3" s="7">
        <v>6.6437484722833085E-3</v>
      </c>
      <c r="J3" s="20">
        <v>4.3291926042011104</v>
      </c>
      <c r="K3" s="6">
        <v>-0.92203820002940162</v>
      </c>
      <c r="L3" s="6">
        <v>-0.89512353932284827</v>
      </c>
      <c r="M3" s="6">
        <v>0.98223061146570489</v>
      </c>
      <c r="N3" s="2">
        <v>801.79149896252716</v>
      </c>
      <c r="O3" s="20">
        <v>4.9446349402608618</v>
      </c>
      <c r="P3" s="20">
        <v>150.51743818596466</v>
      </c>
      <c r="Q3" s="20">
        <v>4.3291926042011104</v>
      </c>
      <c r="R3" s="20">
        <v>24.716287822409068</v>
      </c>
      <c r="S3" s="20">
        <v>1.9547286033293674</v>
      </c>
      <c r="T3" s="20">
        <v>157.15213</v>
      </c>
      <c r="U3" s="20">
        <v>0.26601367999999997</v>
      </c>
    </row>
    <row r="4" spans="1:21">
      <c r="A4" s="1" t="s">
        <v>9</v>
      </c>
      <c r="B4" s="1" t="s">
        <v>253</v>
      </c>
      <c r="C4" s="2">
        <v>7.1027488219562898</v>
      </c>
      <c r="D4" s="2">
        <v>4.2558320114487085</v>
      </c>
      <c r="E4" s="7">
        <v>4.6017775403644352</v>
      </c>
      <c r="F4" s="20">
        <v>1.085113942347105</v>
      </c>
      <c r="G4" s="7">
        <v>0.32202759765711453</v>
      </c>
      <c r="H4" s="20">
        <v>1.6314954171378651</v>
      </c>
      <c r="I4" s="7">
        <v>1.7611581400825339E-2</v>
      </c>
      <c r="J4" s="20">
        <v>2.1276625763703652</v>
      </c>
      <c r="K4" s="6">
        <v>-0.96800585355712909</v>
      </c>
      <c r="L4" s="6">
        <v>-0.9371912223058847</v>
      </c>
      <c r="M4" s="6">
        <v>0.96000409519189289</v>
      </c>
      <c r="N4" s="2">
        <v>261.29269346299475</v>
      </c>
      <c r="O4" s="20">
        <v>3.1673194713407531</v>
      </c>
      <c r="P4" s="20">
        <v>56.780818101498632</v>
      </c>
      <c r="Q4" s="20">
        <v>2.1276625763703652</v>
      </c>
      <c r="R4" s="20">
        <v>18.284990446231205</v>
      </c>
      <c r="S4" s="20">
        <v>0.72377839029510427</v>
      </c>
      <c r="T4" s="20">
        <v>76.351676999999995</v>
      </c>
      <c r="U4" s="20">
        <v>0.17943767999999999</v>
      </c>
    </row>
    <row r="5" spans="1:21">
      <c r="A5" s="1" t="s">
        <v>9</v>
      </c>
      <c r="B5" s="1" t="s">
        <v>188</v>
      </c>
      <c r="C5" s="2">
        <v>5.5109378570873959</v>
      </c>
      <c r="D5" s="2">
        <v>8.9932113290580258</v>
      </c>
      <c r="E5" s="7">
        <v>2.1756718276531415</v>
      </c>
      <c r="F5" s="20">
        <v>1.2284732046957536</v>
      </c>
      <c r="G5" s="7">
        <v>0.71198639597486924</v>
      </c>
      <c r="H5" s="20">
        <v>0.23734648930521418</v>
      </c>
      <c r="I5" s="7">
        <v>4.4932694493810162E-2</v>
      </c>
      <c r="J5" s="20">
        <v>0.35904519064683005</v>
      </c>
      <c r="K5" s="6">
        <v>-0.7507216233655194</v>
      </c>
      <c r="L5" s="6">
        <v>-0.46098547762648923</v>
      </c>
      <c r="M5" s="6">
        <v>-1.8741347378844329E-2</v>
      </c>
      <c r="N5" s="2">
        <v>48.420684585315882</v>
      </c>
      <c r="O5" s="20">
        <v>1.429937205508832</v>
      </c>
      <c r="P5" s="20">
        <v>22.255509295970622</v>
      </c>
      <c r="Q5" s="20">
        <v>0.35904519064683005</v>
      </c>
      <c r="R5" s="20">
        <v>15.845619854223324</v>
      </c>
      <c r="S5" s="20">
        <v>0.4340979261909847</v>
      </c>
      <c r="T5" s="20">
        <v>43.393850999999998</v>
      </c>
      <c r="U5" s="20">
        <v>0.12071425</v>
      </c>
    </row>
    <row r="6" spans="1:21" s="34" customFormat="1">
      <c r="A6" s="28" t="s">
        <v>9</v>
      </c>
      <c r="B6" s="28" t="s">
        <v>192</v>
      </c>
      <c r="C6" s="54">
        <v>10.235553738835449</v>
      </c>
      <c r="D6" s="8">
        <v>4.0153235455779184</v>
      </c>
      <c r="E6" s="29">
        <v>3.2762475335914516</v>
      </c>
      <c r="F6" s="23">
        <v>0.82585728284774407</v>
      </c>
      <c r="G6" s="29">
        <v>0.12444236250021103</v>
      </c>
      <c r="H6" s="23">
        <v>1.0249507332259229</v>
      </c>
      <c r="I6" s="29">
        <v>4.4187840044341235E-3</v>
      </c>
      <c r="J6" s="23">
        <v>2.0331982346783897</v>
      </c>
      <c r="K6" s="37">
        <v>-0.24004933624605171</v>
      </c>
      <c r="L6" s="37">
        <v>-0.19789044319180979</v>
      </c>
      <c r="M6" s="37">
        <v>0.93436955108589181</v>
      </c>
      <c r="N6" s="8">
        <v>741.43645181657007</v>
      </c>
      <c r="O6" s="23">
        <v>2.3410475206829933</v>
      </c>
      <c r="P6" s="23">
        <v>226.30660358065217</v>
      </c>
      <c r="Q6" s="23">
        <v>2.0331982346783897</v>
      </c>
      <c r="R6" s="23">
        <v>28.162128398975074</v>
      </c>
      <c r="S6" s="23">
        <v>1.1358262575266798</v>
      </c>
      <c r="T6" s="23">
        <v>64.401117999999997</v>
      </c>
      <c r="U6" s="23">
        <v>0.49569049999999998</v>
      </c>
    </row>
    <row r="7" spans="1:21">
      <c r="A7" s="1" t="s">
        <v>11</v>
      </c>
      <c r="B7" s="1" t="s">
        <v>212</v>
      </c>
      <c r="C7" s="60">
        <v>0.1310388869008344</v>
      </c>
      <c r="D7" s="2">
        <v>1.9841720206150559</v>
      </c>
      <c r="E7" s="7">
        <v>0.36461753427128762</v>
      </c>
      <c r="F7" s="20">
        <v>13.334684394314943</v>
      </c>
      <c r="G7" s="7">
        <v>0.84783527982762363</v>
      </c>
      <c r="H7" s="20">
        <v>0.614736433792332</v>
      </c>
      <c r="I7" s="7">
        <v>5.4113122918205171E-2</v>
      </c>
      <c r="J7" s="20">
        <v>0.65578113853833031</v>
      </c>
      <c r="K7" s="6">
        <v>0.27424070642171045</v>
      </c>
      <c r="L7" s="6">
        <v>0.18173675671713746</v>
      </c>
      <c r="M7" s="6">
        <v>-5.0196454005688534E-2</v>
      </c>
      <c r="N7" s="2">
        <v>6.7380612060114551</v>
      </c>
      <c r="O7" s="20">
        <v>13.231228732324569</v>
      </c>
      <c r="P7" s="20">
        <v>18.479805748996462</v>
      </c>
      <c r="Q7" s="20">
        <v>0.65578113853833031</v>
      </c>
      <c r="R7" s="20">
        <v>15.667831278360541</v>
      </c>
      <c r="S7" s="20">
        <v>0.92109795057395449</v>
      </c>
      <c r="T7" s="20">
        <v>37.806657000000001</v>
      </c>
      <c r="U7" s="20">
        <v>0.17974769400000001</v>
      </c>
    </row>
    <row r="8" spans="1:21">
      <c r="A8" s="1" t="s">
        <v>11</v>
      </c>
      <c r="B8" s="1" t="s">
        <v>256</v>
      </c>
      <c r="C8" s="6">
        <v>7.3003150176723097E-2</v>
      </c>
      <c r="D8" s="2">
        <v>1.3037931978516093</v>
      </c>
      <c r="E8" s="7">
        <v>0.23988531030926744</v>
      </c>
      <c r="F8" s="20">
        <v>7.9119330837077628</v>
      </c>
      <c r="G8" s="7">
        <v>0.84350153487379387</v>
      </c>
      <c r="H8" s="20">
        <v>0.27804864240207405</v>
      </c>
      <c r="I8" s="7">
        <v>5.4132438735789982E-2</v>
      </c>
      <c r="J8" s="20">
        <v>0.41075768183944744</v>
      </c>
      <c r="K8" s="6">
        <v>0.14046545953299408</v>
      </c>
      <c r="L8" s="6">
        <v>9.3499671251583913E-2</v>
      </c>
      <c r="M8" s="6">
        <v>-0.33261672463272057</v>
      </c>
      <c r="N8" s="2">
        <v>4.4314521183887816</v>
      </c>
      <c r="O8" s="20">
        <v>7.8841410570450821</v>
      </c>
      <c r="P8" s="20">
        <v>18.473211688850885</v>
      </c>
      <c r="Q8" s="20">
        <v>0.41075768183944744</v>
      </c>
      <c r="R8" s="20">
        <v>15.582182413594234</v>
      </c>
      <c r="S8" s="20">
        <v>0.56745893474117004</v>
      </c>
      <c r="T8" s="20">
        <v>37.879246999999999</v>
      </c>
      <c r="U8" s="20">
        <v>0.18989824199999999</v>
      </c>
    </row>
    <row r="9" spans="1:21">
      <c r="A9" s="1" t="s">
        <v>11</v>
      </c>
      <c r="B9" s="1" t="s">
        <v>254</v>
      </c>
      <c r="C9" s="2">
        <v>1.2589829733141653</v>
      </c>
      <c r="D9" s="53">
        <v>50.794107634484511</v>
      </c>
      <c r="E9" s="7">
        <v>8.7135887729500719E-2</v>
      </c>
      <c r="F9" s="20">
        <v>3.022118550749334</v>
      </c>
      <c r="G9" s="7">
        <v>0.85956674847117265</v>
      </c>
      <c r="H9" s="20">
        <v>0.13777957595666612</v>
      </c>
      <c r="I9" s="7">
        <v>5.5456495709210629E-2</v>
      </c>
      <c r="J9" s="20">
        <v>0.23204884893543826</v>
      </c>
      <c r="K9" s="6">
        <v>-3.135959910047148E-2</v>
      </c>
      <c r="L9" s="6">
        <v>4.6822986411539418E-2</v>
      </c>
      <c r="M9" s="6">
        <v>-0.95446878899403764</v>
      </c>
      <c r="N9" s="2">
        <v>1.5712476350183182</v>
      </c>
      <c r="O9" s="20">
        <v>3.0201614587018391</v>
      </c>
      <c r="P9" s="20">
        <v>18.032152721000589</v>
      </c>
      <c r="Q9" s="20">
        <v>0.23204884893543826</v>
      </c>
      <c r="R9" s="20">
        <v>15.499838882326086</v>
      </c>
      <c r="S9" s="20">
        <v>0.36587108830076975</v>
      </c>
      <c r="T9" s="20">
        <v>37.477134999999997</v>
      </c>
      <c r="U9" s="20">
        <v>0.343609</v>
      </c>
    </row>
    <row r="10" spans="1:21">
      <c r="A10" s="28" t="s">
        <v>11</v>
      </c>
      <c r="B10" s="28" t="s">
        <v>258</v>
      </c>
      <c r="C10" s="61">
        <v>0.11209403467385749</v>
      </c>
      <c r="D10" s="8">
        <v>3.5234507284706371</v>
      </c>
      <c r="E10" s="29">
        <v>0.12779835615075091</v>
      </c>
      <c r="F10" s="55">
        <v>54.276610380400591</v>
      </c>
      <c r="G10" s="29">
        <v>0.84163933946275193</v>
      </c>
      <c r="H10" s="23">
        <v>0.41516094932217507</v>
      </c>
      <c r="I10" s="29">
        <v>5.3946653138539948E-2</v>
      </c>
      <c r="J10" s="23">
        <v>0.92642523940018895</v>
      </c>
      <c r="K10" s="11">
        <v>5.5947800533652477E-3</v>
      </c>
      <c r="L10" s="11">
        <v>2.8975675108412818E-3</v>
      </c>
      <c r="M10" s="11">
        <v>-9.763681192954983E-2</v>
      </c>
      <c r="N10" s="8">
        <v>2.3689765484163221</v>
      </c>
      <c r="O10" s="23">
        <v>54.281832136089058</v>
      </c>
      <c r="P10" s="23">
        <v>18.536831143758047</v>
      </c>
      <c r="Q10" s="23">
        <v>0.92642523940018895</v>
      </c>
      <c r="R10" s="23">
        <v>15.601326319565091</v>
      </c>
      <c r="S10" s="23">
        <v>1.0515358370038184</v>
      </c>
      <c r="T10" s="23">
        <v>38.334254999999999</v>
      </c>
      <c r="U10" s="23">
        <v>0.99341784</v>
      </c>
    </row>
    <row r="12" spans="1:21">
      <c r="A12" s="52" t="s">
        <v>124</v>
      </c>
    </row>
    <row r="13" spans="1:21">
      <c r="A13" s="63" t="s">
        <v>146</v>
      </c>
      <c r="B13" s="63"/>
      <c r="C13" s="63"/>
      <c r="D13" s="63"/>
      <c r="E13" s="63"/>
      <c r="F13" s="63"/>
      <c r="G13" s="63"/>
      <c r="H13" s="63"/>
      <c r="I13" s="63"/>
    </row>
  </sheetData>
  <mergeCells count="2">
    <mergeCell ref="A1:U1"/>
    <mergeCell ref="A13:I1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0A76-4E0B-41B6-A3C9-3488DB838EFF}">
  <sheetPr codeName="Sheet4"/>
  <dimension ref="A1:Z35"/>
  <sheetViews>
    <sheetView tabSelected="1" zoomScale="85" zoomScaleNormal="85" workbookViewId="0">
      <selection activeCell="J42" sqref="J42"/>
    </sheetView>
  </sheetViews>
  <sheetFormatPr defaultRowHeight="13.8"/>
  <cols>
    <col min="1" max="1" width="12.33203125" bestFit="1" customWidth="1"/>
    <col min="4" max="4" width="12.6640625" bestFit="1" customWidth="1"/>
    <col min="7" max="7" width="9" style="3"/>
    <col min="9" max="9" width="10.21875" style="4" bestFit="1" customWidth="1"/>
    <col min="10" max="10" width="14.33203125" style="4" bestFit="1" customWidth="1"/>
    <col min="11" max="11" width="9.77734375" style="4" bestFit="1" customWidth="1"/>
    <col min="12" max="12" width="20.88671875" style="4" bestFit="1" customWidth="1"/>
    <col min="13" max="13" width="24.88671875" style="4" bestFit="1" customWidth="1"/>
    <col min="14" max="14" width="20.6640625" style="4" bestFit="1" customWidth="1"/>
    <col min="17" max="17" width="7.33203125" style="3" bestFit="1" customWidth="1"/>
    <col min="18" max="18" width="7.88671875" bestFit="1" customWidth="1"/>
    <col min="19" max="19" width="13.88671875" style="4" bestFit="1" customWidth="1"/>
    <col min="20" max="20" width="18" style="4" bestFit="1" customWidth="1"/>
    <col min="21" max="21" width="13.88671875" style="4" bestFit="1" customWidth="1"/>
    <col min="22" max="22" width="18" style="4" bestFit="1" customWidth="1"/>
    <col min="23" max="23" width="13.33203125" style="5" bestFit="1" customWidth="1"/>
    <col min="24" max="24" width="13.33203125" style="5" customWidth="1"/>
  </cols>
  <sheetData>
    <row r="1" spans="1:24">
      <c r="A1" s="64" t="s">
        <v>261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4" ht="16.8">
      <c r="A2" s="10" t="s">
        <v>155</v>
      </c>
      <c r="B2" s="10" t="s">
        <v>72</v>
      </c>
      <c r="C2" s="10" t="s">
        <v>38</v>
      </c>
      <c r="D2" s="10" t="s">
        <v>149</v>
      </c>
      <c r="E2" s="10" t="s">
        <v>123</v>
      </c>
      <c r="F2" s="56" t="s">
        <v>150</v>
      </c>
      <c r="G2" s="10" t="s">
        <v>123</v>
      </c>
      <c r="H2" s="57" t="s">
        <v>147</v>
      </c>
      <c r="I2" s="57" t="s">
        <v>123</v>
      </c>
      <c r="J2" s="57" t="s">
        <v>148</v>
      </c>
      <c r="K2" s="57" t="s">
        <v>123</v>
      </c>
      <c r="L2" s="57" t="s">
        <v>157</v>
      </c>
      <c r="M2" s="57" t="s">
        <v>158</v>
      </c>
      <c r="N2"/>
      <c r="Q2"/>
      <c r="S2"/>
      <c r="T2"/>
      <c r="U2"/>
      <c r="V2"/>
      <c r="W2"/>
      <c r="X2"/>
    </row>
    <row r="3" spans="1:24">
      <c r="A3" s="2" t="s">
        <v>8</v>
      </c>
      <c r="B3" s="45">
        <v>998</v>
      </c>
      <c r="C3" s="2" t="s">
        <v>252</v>
      </c>
      <c r="D3" s="60">
        <v>0.34330851611935609</v>
      </c>
      <c r="E3" s="2">
        <v>1.77034597480537E-2</v>
      </c>
      <c r="F3" s="45">
        <v>1771.0079633608159</v>
      </c>
      <c r="G3" s="2">
        <v>6.6774153976549693</v>
      </c>
      <c r="H3" s="30">
        <v>5.6056607940468896E-4</v>
      </c>
      <c r="I3" s="30">
        <v>2.8983989383024449E-5</v>
      </c>
      <c r="J3" s="30">
        <v>0.70252386287724189</v>
      </c>
      <c r="K3" s="31">
        <v>8.2491821943015989E-5</v>
      </c>
      <c r="L3" s="30">
        <f>J3-H3*(EXP(0.0000000000142*998*1000000)-1)</f>
        <v>0.70251586220170459</v>
      </c>
      <c r="M3" s="30"/>
      <c r="N3"/>
      <c r="Q3"/>
      <c r="S3"/>
      <c r="T3"/>
      <c r="U3"/>
      <c r="V3"/>
      <c r="W3"/>
      <c r="X3"/>
    </row>
    <row r="4" spans="1:24">
      <c r="A4" s="2" t="s">
        <v>8</v>
      </c>
      <c r="B4" s="45">
        <v>998</v>
      </c>
      <c r="C4" s="2" t="s">
        <v>253</v>
      </c>
      <c r="D4" s="2">
        <v>1.7083090409727431</v>
      </c>
      <c r="E4" s="2">
        <v>0.1097379856604252</v>
      </c>
      <c r="F4" s="45">
        <v>1760.9073093574821</v>
      </c>
      <c r="G4" s="2">
        <v>7.8223609161057368</v>
      </c>
      <c r="H4" s="30">
        <v>2.8053946773588089E-3</v>
      </c>
      <c r="I4" s="30">
        <v>1.8064272054262099E-4</v>
      </c>
      <c r="J4" s="30">
        <v>0.70255382696734359</v>
      </c>
      <c r="K4" s="31">
        <v>7.9040786895049286E-5</v>
      </c>
      <c r="L4" s="30">
        <f t="shared" ref="L4:L14" si="0">J4-H4*(EXP(0.0000000000142*998*1000000)-1)</f>
        <v>0.70251378699098377</v>
      </c>
      <c r="M4" s="30"/>
      <c r="N4"/>
      <c r="Q4"/>
      <c r="S4"/>
      <c r="T4"/>
      <c r="U4"/>
      <c r="V4"/>
      <c r="W4"/>
      <c r="X4"/>
    </row>
    <row r="5" spans="1:24">
      <c r="A5" s="2" t="s">
        <v>8</v>
      </c>
      <c r="B5" s="45">
        <v>998</v>
      </c>
      <c r="C5" s="2" t="s">
        <v>188</v>
      </c>
      <c r="D5" s="2">
        <v>3.366983489702617</v>
      </c>
      <c r="E5" s="2">
        <v>0.19021400579846051</v>
      </c>
      <c r="F5" s="45">
        <v>2274.981728424073</v>
      </c>
      <c r="G5" s="2">
        <v>12.042927098283201</v>
      </c>
      <c r="H5" s="30">
        <v>4.2803215180035707E-3</v>
      </c>
      <c r="I5" s="30">
        <v>2.4287128791145721E-4</v>
      </c>
      <c r="J5" s="30">
        <v>0.70371352244939833</v>
      </c>
      <c r="K5" s="31">
        <v>3.8197796262567987E-5</v>
      </c>
      <c r="L5" s="30">
        <f t="shared" si="0"/>
        <v>0.70365243158978541</v>
      </c>
      <c r="M5" s="30"/>
      <c r="N5"/>
      <c r="Q5"/>
      <c r="S5"/>
      <c r="T5"/>
      <c r="U5"/>
      <c r="V5"/>
      <c r="W5"/>
      <c r="X5"/>
    </row>
    <row r="6" spans="1:24">
      <c r="A6" s="2" t="s">
        <v>8</v>
      </c>
      <c r="B6" s="19">
        <v>1679</v>
      </c>
      <c r="C6" s="2" t="s">
        <v>192</v>
      </c>
      <c r="D6" s="60">
        <v>0.79781114807922382</v>
      </c>
      <c r="E6" s="2">
        <v>1.2140189279896759E-2</v>
      </c>
      <c r="F6" s="45">
        <v>2508.894747565048</v>
      </c>
      <c r="G6" s="2">
        <v>8.6410818683780306</v>
      </c>
      <c r="H6" s="30">
        <v>9.1961226490109432E-4</v>
      </c>
      <c r="I6" s="30">
        <v>1.434758792393213E-5</v>
      </c>
      <c r="J6" s="30">
        <v>0.70309659271995995</v>
      </c>
      <c r="K6" s="31">
        <v>1.142240044915511E-5</v>
      </c>
      <c r="L6" s="30"/>
      <c r="M6" s="30">
        <f t="shared" ref="M6:M13" si="1">J6-H6*(EXP(0.0000000000142*1679*1000000)-1)</f>
        <v>0.70307440405040322</v>
      </c>
      <c r="N6"/>
      <c r="Q6"/>
      <c r="S6"/>
      <c r="T6"/>
      <c r="U6"/>
      <c r="V6"/>
      <c r="W6"/>
      <c r="X6"/>
    </row>
    <row r="7" spans="1:24">
      <c r="A7" s="2" t="s">
        <v>10</v>
      </c>
      <c r="B7" s="19" t="s">
        <v>176</v>
      </c>
      <c r="C7" s="2" t="s">
        <v>258</v>
      </c>
      <c r="D7" s="2">
        <v>1.166258298744657</v>
      </c>
      <c r="E7" s="2">
        <v>4.2072000133943022E-2</v>
      </c>
      <c r="F7" s="45">
        <v>1283.7857919995031</v>
      </c>
      <c r="G7" s="2">
        <v>7.4463363372046354</v>
      </c>
      <c r="H7" s="30">
        <v>2.6272830584228401E-3</v>
      </c>
      <c r="I7" s="30">
        <v>9.5994808834913911E-5</v>
      </c>
      <c r="J7" s="30">
        <v>0.70351035196618306</v>
      </c>
      <c r="K7" s="31">
        <v>4.1442843241424482E-5</v>
      </c>
      <c r="L7" s="30">
        <f t="shared" si="0"/>
        <v>0.70347285408668725</v>
      </c>
      <c r="M7" s="30">
        <f t="shared" si="1"/>
        <v>0.70344696012394647</v>
      </c>
      <c r="N7"/>
      <c r="Q7"/>
      <c r="S7"/>
      <c r="T7"/>
      <c r="U7"/>
      <c r="V7"/>
      <c r="W7"/>
      <c r="X7"/>
    </row>
    <row r="8" spans="1:24">
      <c r="A8" s="2" t="s">
        <v>10</v>
      </c>
      <c r="B8" s="19" t="s">
        <v>176</v>
      </c>
      <c r="C8" s="2" t="s">
        <v>190</v>
      </c>
      <c r="D8" s="2"/>
      <c r="E8" s="2"/>
      <c r="F8" s="45">
        <v>646.44325626947773</v>
      </c>
      <c r="G8" s="2">
        <v>5.5321963685441231</v>
      </c>
      <c r="H8" s="30"/>
      <c r="I8" s="30"/>
      <c r="J8" s="30">
        <v>0.70327547941456436</v>
      </c>
      <c r="K8" s="31">
        <v>7.0411934055753967E-5</v>
      </c>
      <c r="L8" s="30">
        <f t="shared" si="0"/>
        <v>0.70327547941456436</v>
      </c>
      <c r="M8" s="30">
        <f t="shared" si="1"/>
        <v>0.70327547941456436</v>
      </c>
      <c r="N8"/>
      <c r="Q8"/>
      <c r="S8"/>
      <c r="T8"/>
      <c r="U8"/>
      <c r="V8"/>
      <c r="W8"/>
      <c r="X8"/>
    </row>
    <row r="9" spans="1:24">
      <c r="A9" s="2" t="s">
        <v>10</v>
      </c>
      <c r="B9" s="19" t="s">
        <v>176</v>
      </c>
      <c r="C9" s="2" t="s">
        <v>255</v>
      </c>
      <c r="D9" s="60">
        <v>0.27587791226991598</v>
      </c>
      <c r="E9" s="2">
        <v>1.1792032357194209E-2</v>
      </c>
      <c r="F9" s="45">
        <v>2183.380301669954</v>
      </c>
      <c r="G9" s="2">
        <v>7.6208184920523303</v>
      </c>
      <c r="H9" s="30">
        <v>3.6541296437557529E-4</v>
      </c>
      <c r="I9" s="30">
        <v>1.5671076568717451E-5</v>
      </c>
      <c r="J9" s="30">
        <v>0.70331567225083869</v>
      </c>
      <c r="K9" s="31">
        <v>1.282019698850489E-5</v>
      </c>
      <c r="L9" s="30">
        <f t="shared" si="0"/>
        <v>0.70331045689680194</v>
      </c>
      <c r="M9" s="30">
        <f t="shared" si="1"/>
        <v>0.70330685546160288</v>
      </c>
      <c r="N9"/>
      <c r="Q9"/>
      <c r="S9"/>
      <c r="T9"/>
      <c r="U9"/>
      <c r="V9"/>
      <c r="W9"/>
      <c r="X9"/>
    </row>
    <row r="10" spans="1:24">
      <c r="A10" s="2" t="s">
        <v>10</v>
      </c>
      <c r="B10" s="19" t="s">
        <v>176</v>
      </c>
      <c r="C10" s="2" t="s">
        <v>257</v>
      </c>
      <c r="D10" s="2">
        <v>1.5828646837519</v>
      </c>
      <c r="E10" s="2">
        <v>4.237389740492687E-2</v>
      </c>
      <c r="F10" s="45">
        <v>724.91672107354077</v>
      </c>
      <c r="G10" s="2">
        <v>5.0186900001601593</v>
      </c>
      <c r="H10" s="30">
        <v>6.3147767029034848E-3</v>
      </c>
      <c r="I10" s="30">
        <v>1.746105076360447E-4</v>
      </c>
      <c r="J10" s="30">
        <v>0.70345489438239017</v>
      </c>
      <c r="K10" s="31">
        <v>6.2559076049537837E-5</v>
      </c>
      <c r="L10" s="30">
        <f t="shared" si="0"/>
        <v>0.70336476677505466</v>
      </c>
      <c r="M10" s="30">
        <f t="shared" si="1"/>
        <v>0.70330252963157791</v>
      </c>
      <c r="N10"/>
      <c r="Q10"/>
      <c r="S10"/>
      <c r="T10"/>
      <c r="U10"/>
      <c r="V10"/>
      <c r="W10"/>
      <c r="X10"/>
    </row>
    <row r="11" spans="1:24">
      <c r="A11" s="2" t="s">
        <v>10</v>
      </c>
      <c r="B11" s="19" t="s">
        <v>176</v>
      </c>
      <c r="C11" s="2" t="s">
        <v>254</v>
      </c>
      <c r="D11" s="2">
        <v>3.0576256899373551</v>
      </c>
      <c r="E11" s="2">
        <v>5.6710965261687993E-2</v>
      </c>
      <c r="F11" s="45">
        <v>8767.8741359569394</v>
      </c>
      <c r="G11" s="2">
        <v>30.971328245622381</v>
      </c>
      <c r="H11" s="30">
        <v>1.0084951853154549E-3</v>
      </c>
      <c r="I11" s="30">
        <v>1.9041156764595729E-5</v>
      </c>
      <c r="J11" s="30">
        <v>0.70301944485361856</v>
      </c>
      <c r="K11" s="31">
        <v>1.225306123690376E-5</v>
      </c>
      <c r="L11" s="30">
        <f t="shared" si="0"/>
        <v>0.7030050511129784</v>
      </c>
      <c r="M11" s="30">
        <f t="shared" si="1"/>
        <v>0.70299511159136163</v>
      </c>
      <c r="N11"/>
      <c r="Q11"/>
      <c r="S11"/>
      <c r="T11"/>
      <c r="U11"/>
      <c r="V11"/>
      <c r="W11"/>
      <c r="X11"/>
    </row>
    <row r="12" spans="1:24">
      <c r="A12" s="2" t="s">
        <v>10</v>
      </c>
      <c r="B12" s="19" t="s">
        <v>176</v>
      </c>
      <c r="C12" s="2" t="s">
        <v>196</v>
      </c>
      <c r="D12" s="2"/>
      <c r="E12" s="2"/>
      <c r="F12" s="45">
        <v>392.80255700632239</v>
      </c>
      <c r="G12" s="2">
        <v>11.848817251073379</v>
      </c>
      <c r="H12" s="30"/>
      <c r="I12" s="30"/>
      <c r="J12" s="30">
        <v>0.70836067163101391</v>
      </c>
      <c r="K12" s="31">
        <v>1.1112142148601311E-4</v>
      </c>
      <c r="L12" s="30">
        <f t="shared" si="0"/>
        <v>0.70836067163101391</v>
      </c>
      <c r="M12" s="30">
        <f t="shared" si="1"/>
        <v>0.70836067163101391</v>
      </c>
      <c r="N12"/>
      <c r="Q12"/>
      <c r="S12"/>
      <c r="T12"/>
      <c r="U12"/>
      <c r="V12"/>
      <c r="W12"/>
      <c r="X12"/>
    </row>
    <row r="13" spans="1:24">
      <c r="A13" s="2" t="s">
        <v>10</v>
      </c>
      <c r="B13" s="19">
        <v>1679</v>
      </c>
      <c r="C13" s="2" t="s">
        <v>212</v>
      </c>
      <c r="D13" s="60">
        <v>0.91243265459451084</v>
      </c>
      <c r="E13" s="2">
        <v>5.2659334073461649E-2</v>
      </c>
      <c r="F13" s="45">
        <v>373.82442617555648</v>
      </c>
      <c r="G13" s="2">
        <v>38.747191146540892</v>
      </c>
      <c r="H13" s="30">
        <v>7.0625943186740378E-3</v>
      </c>
      <c r="I13" s="30">
        <v>8.3787158575427876E-4</v>
      </c>
      <c r="J13" s="30">
        <v>0.70883912645574831</v>
      </c>
      <c r="K13" s="31">
        <v>4.9199381820750547E-4</v>
      </c>
      <c r="L13" s="30"/>
      <c r="M13" s="30">
        <f t="shared" si="1"/>
        <v>0.70866871814614685</v>
      </c>
      <c r="N13"/>
      <c r="Q13"/>
      <c r="S13"/>
      <c r="T13"/>
      <c r="U13"/>
      <c r="V13"/>
      <c r="W13"/>
      <c r="X13"/>
    </row>
    <row r="14" spans="1:24">
      <c r="A14" s="8" t="s">
        <v>10</v>
      </c>
      <c r="B14" s="22" t="s">
        <v>176</v>
      </c>
      <c r="C14" s="8" t="s">
        <v>199</v>
      </c>
      <c r="D14" s="8"/>
      <c r="E14" s="8"/>
      <c r="F14" s="54">
        <v>81.886791063284562</v>
      </c>
      <c r="G14" s="8">
        <v>10.252806835767011</v>
      </c>
      <c r="H14" s="46"/>
      <c r="I14" s="46"/>
      <c r="J14" s="46">
        <v>0.70843484194059703</v>
      </c>
      <c r="K14" s="47">
        <v>4.1951597291130862E-4</v>
      </c>
      <c r="L14" s="46">
        <f t="shared" si="0"/>
        <v>0.70843484194059703</v>
      </c>
      <c r="M14" s="46">
        <f>J14-H14*(EXP(0.0000000000142*1679*1000000)-1)</f>
        <v>0.70843484194059703</v>
      </c>
      <c r="N14"/>
      <c r="Q14"/>
      <c r="S14"/>
      <c r="T14"/>
      <c r="U14"/>
      <c r="V14"/>
      <c r="W14"/>
      <c r="X14"/>
    </row>
    <row r="16" spans="1:24" ht="16.8">
      <c r="A16" s="10" t="s">
        <v>155</v>
      </c>
      <c r="B16" s="10" t="s">
        <v>72</v>
      </c>
      <c r="C16" s="10" t="s">
        <v>38</v>
      </c>
      <c r="D16" s="10" t="s">
        <v>151</v>
      </c>
      <c r="E16" s="10" t="s">
        <v>123</v>
      </c>
      <c r="F16" s="56" t="s">
        <v>152</v>
      </c>
      <c r="G16" s="10" t="s">
        <v>123</v>
      </c>
      <c r="H16" s="57" t="s">
        <v>153</v>
      </c>
      <c r="I16" s="57" t="s">
        <v>123</v>
      </c>
      <c r="J16" s="57" t="s">
        <v>154</v>
      </c>
      <c r="K16" s="57" t="s">
        <v>123</v>
      </c>
      <c r="L16" s="10" t="s">
        <v>159</v>
      </c>
      <c r="M16" s="10" t="s">
        <v>160</v>
      </c>
      <c r="N16" s="10" t="s">
        <v>123</v>
      </c>
      <c r="O16" s="82" t="s">
        <v>161</v>
      </c>
      <c r="P16" s="82" t="s">
        <v>162</v>
      </c>
      <c r="Q16"/>
      <c r="S16"/>
      <c r="T16"/>
      <c r="U16"/>
      <c r="V16"/>
      <c r="W16"/>
      <c r="X16"/>
    </row>
    <row r="17" spans="1:26">
      <c r="A17" s="2" t="s">
        <v>8</v>
      </c>
      <c r="B17" s="45">
        <v>998</v>
      </c>
      <c r="C17" s="2" t="s">
        <v>252</v>
      </c>
      <c r="D17" s="45">
        <v>89.350827498384248</v>
      </c>
      <c r="E17" s="2">
        <v>0.38886618615343899</v>
      </c>
      <c r="F17" s="19">
        <v>512.98190296683947</v>
      </c>
      <c r="G17" s="2">
        <v>0.35077402721491691</v>
      </c>
      <c r="H17" s="30">
        <v>0.10526227567095731</v>
      </c>
      <c r="I17" s="30">
        <v>4.6373483417190331E-4</v>
      </c>
      <c r="J17" s="30">
        <v>0.51205505620571845</v>
      </c>
      <c r="K17" s="32">
        <v>5.4569806333891189E-5</v>
      </c>
      <c r="L17" s="2">
        <f>((J17-H17*(EXP(0.00000000000654*998*1000000)-1))/(0.512638-(0.1967*(EXP(0.00000000000654*998*1000000)-1)))-1)*10000</f>
        <v>0.30927579758754931</v>
      </c>
      <c r="M17" s="2"/>
      <c r="N17" s="2">
        <v>1.07</v>
      </c>
      <c r="O17" s="45">
        <v>1381</v>
      </c>
      <c r="P17" s="45">
        <v>972</v>
      </c>
      <c r="Q17"/>
      <c r="S17"/>
      <c r="T17"/>
      <c r="U17"/>
      <c r="V17"/>
      <c r="W17"/>
      <c r="X17"/>
    </row>
    <row r="18" spans="1:26">
      <c r="A18" s="2" t="s">
        <v>8</v>
      </c>
      <c r="B18" s="45">
        <v>998</v>
      </c>
      <c r="C18" s="2" t="s">
        <v>253</v>
      </c>
      <c r="D18" s="45">
        <v>82.487695994562145</v>
      </c>
      <c r="E18" s="2">
        <v>3.6781114733116967E-2</v>
      </c>
      <c r="F18" s="19">
        <v>482.15179044363498</v>
      </c>
      <c r="G18" s="2">
        <v>0.48978202431881829</v>
      </c>
      <c r="H18" s="30">
        <v>0.103390225685122</v>
      </c>
      <c r="I18" s="30">
        <v>1.1469916098047301E-4</v>
      </c>
      <c r="J18" s="30">
        <v>0.51203429120856392</v>
      </c>
      <c r="K18" s="32">
        <v>1.2492824183387501E-4</v>
      </c>
      <c r="L18" s="2">
        <f>((J18-H18*(EXP(0.00000000000654*998*1000000)-1))/(0.512638-(0.1967*(EXP(0.00000000000654*998*1000000)-1)))-1)*10000</f>
        <v>0.14292564226137117</v>
      </c>
      <c r="M18" s="2"/>
      <c r="N18" s="2">
        <v>2.44</v>
      </c>
      <c r="O18" s="45">
        <v>1386</v>
      </c>
      <c r="P18" s="45">
        <v>986</v>
      </c>
      <c r="Q18"/>
      <c r="S18"/>
      <c r="T18"/>
      <c r="U18"/>
      <c r="V18"/>
      <c r="W18"/>
      <c r="X18"/>
    </row>
    <row r="19" spans="1:26">
      <c r="A19" s="2" t="s">
        <v>8</v>
      </c>
      <c r="B19" s="45">
        <v>998</v>
      </c>
      <c r="C19" s="2" t="s">
        <v>188</v>
      </c>
      <c r="D19" s="45">
        <v>83.809462789676999</v>
      </c>
      <c r="E19" s="2">
        <v>0.52602756272287465</v>
      </c>
      <c r="F19" s="19"/>
      <c r="G19" s="2"/>
      <c r="H19" s="30"/>
      <c r="I19" s="30"/>
      <c r="J19" s="30"/>
      <c r="K19" s="32"/>
      <c r="L19" s="2"/>
      <c r="M19" s="2"/>
      <c r="N19" s="2"/>
      <c r="O19" s="45"/>
      <c r="P19" s="45"/>
      <c r="Q19"/>
      <c r="S19"/>
      <c r="T19"/>
      <c r="U19"/>
      <c r="V19"/>
      <c r="W19"/>
      <c r="X19"/>
    </row>
    <row r="20" spans="1:26">
      <c r="A20" s="2" t="s">
        <v>8</v>
      </c>
      <c r="B20" s="19">
        <v>1679</v>
      </c>
      <c r="C20" s="2" t="s">
        <v>192</v>
      </c>
      <c r="D20" s="45">
        <v>88.341875429378334</v>
      </c>
      <c r="E20" s="2">
        <v>3.7042267746649683E-2</v>
      </c>
      <c r="F20" s="19">
        <v>394.46845567266899</v>
      </c>
      <c r="G20" s="2">
        <v>0.2457048667834511</v>
      </c>
      <c r="H20" s="30">
        <v>0.13535244239889591</v>
      </c>
      <c r="I20" s="30">
        <v>1.016308232714542E-4</v>
      </c>
      <c r="J20" s="30">
        <v>0.51240217010695543</v>
      </c>
      <c r="K20" s="32">
        <v>3.0980210470942878E-5</v>
      </c>
      <c r="L20" s="2"/>
      <c r="M20" s="2">
        <f>((J20-H20*(EXP(0.00000000000654*1679*1000000)-1))/(0.512638-(0.1967*(EXP(0.00000000000654*1679*1000000)-1)))-1)*10000</f>
        <v>8.6493256385411499</v>
      </c>
      <c r="N20" s="2">
        <v>0.61</v>
      </c>
      <c r="O20" s="45">
        <v>1251</v>
      </c>
      <c r="P20" s="45">
        <v>587</v>
      </c>
      <c r="Q20"/>
      <c r="S20"/>
      <c r="T20"/>
      <c r="U20"/>
      <c r="V20"/>
      <c r="W20"/>
      <c r="X20"/>
    </row>
    <row r="21" spans="1:26">
      <c r="A21" s="2" t="s">
        <v>10</v>
      </c>
      <c r="B21" s="19" t="s">
        <v>176</v>
      </c>
      <c r="C21" s="2" t="s">
        <v>258</v>
      </c>
      <c r="D21" s="45"/>
      <c r="E21" s="2"/>
      <c r="F21" s="19"/>
      <c r="G21" s="2"/>
      <c r="H21" s="30"/>
      <c r="I21" s="30"/>
      <c r="J21" s="30"/>
      <c r="K21" s="32"/>
      <c r="L21" s="2"/>
      <c r="M21" s="2"/>
      <c r="N21" s="2"/>
      <c r="O21" s="45"/>
      <c r="P21" s="45"/>
      <c r="Q21"/>
      <c r="S21"/>
      <c r="T21"/>
      <c r="U21"/>
      <c r="V21"/>
      <c r="W21"/>
      <c r="X21"/>
    </row>
    <row r="22" spans="1:26">
      <c r="A22" s="2" t="s">
        <v>10</v>
      </c>
      <c r="B22" s="19" t="s">
        <v>176</v>
      </c>
      <c r="C22" s="2" t="s">
        <v>190</v>
      </c>
      <c r="D22" s="45">
        <v>9.2787577930827894</v>
      </c>
      <c r="E22" s="2">
        <v>3.6253122922020542E-2</v>
      </c>
      <c r="F22" s="19"/>
      <c r="G22" s="2"/>
      <c r="H22" s="30"/>
      <c r="I22" s="30"/>
      <c r="J22" s="30"/>
      <c r="K22" s="32"/>
      <c r="L22" s="2"/>
      <c r="M22" s="2"/>
      <c r="N22" s="2"/>
      <c r="O22" s="45"/>
      <c r="P22" s="45"/>
      <c r="Q22"/>
      <c r="S22"/>
      <c r="T22"/>
      <c r="U22"/>
      <c r="V22"/>
      <c r="W22"/>
      <c r="X22"/>
    </row>
    <row r="23" spans="1:26">
      <c r="A23" s="2" t="s">
        <v>10</v>
      </c>
      <c r="B23" s="19" t="s">
        <v>176</v>
      </c>
      <c r="C23" s="2" t="s">
        <v>255</v>
      </c>
      <c r="D23" s="45">
        <v>26.08334383833936</v>
      </c>
      <c r="E23" s="2">
        <v>0.1619586640668802</v>
      </c>
      <c r="F23" s="19">
        <v>123.1179131470815</v>
      </c>
      <c r="G23" s="2">
        <v>8.478678987682757E-2</v>
      </c>
      <c r="H23" s="30">
        <v>0.12803578951741121</v>
      </c>
      <c r="I23" s="30">
        <v>7.9988413927492769E-4</v>
      </c>
      <c r="J23" s="30">
        <v>0.51218341060625194</v>
      </c>
      <c r="K23" s="32">
        <v>5.7990086697784753E-5</v>
      </c>
      <c r="L23" s="2">
        <f>((J23-H23*(EXP(0.00000000000654*998*1000000)-1))/(0.512638-(0.1967*(EXP(0.00000000000654*998*1000000)-1)))-1)*10000</f>
        <v>-9.6955648283270079E-2</v>
      </c>
      <c r="M23" s="2">
        <f t="shared" ref="M23:M25" si="2">((J23-H23*(EXP(0.00000000000654*1679*1000000)-1))/(0.512638-(0.1967*(EXP(0.00000000000654*1679*1000000)-1)))-1)*10000</f>
        <v>5.94640228717358</v>
      </c>
      <c r="N23" s="2">
        <v>1.1299999999999999</v>
      </c>
      <c r="O23" s="45">
        <v>1507</v>
      </c>
      <c r="P23" s="45">
        <v>1009</v>
      </c>
      <c r="Q23"/>
      <c r="S23"/>
      <c r="T23"/>
      <c r="U23"/>
      <c r="V23"/>
      <c r="W23"/>
      <c r="X23"/>
    </row>
    <row r="24" spans="1:26">
      <c r="A24" s="2" t="s">
        <v>10</v>
      </c>
      <c r="B24" s="19" t="s">
        <v>176</v>
      </c>
      <c r="C24" s="2" t="s">
        <v>257</v>
      </c>
      <c r="D24" s="45"/>
      <c r="E24" s="2"/>
      <c r="F24" s="19"/>
      <c r="G24" s="2"/>
      <c r="H24" s="30"/>
      <c r="I24" s="30"/>
      <c r="J24" s="30"/>
      <c r="K24" s="32"/>
      <c r="L24" s="2"/>
      <c r="M24" s="2"/>
      <c r="N24" s="2"/>
      <c r="O24" s="45"/>
      <c r="P24" s="45"/>
      <c r="Q24"/>
      <c r="S24"/>
      <c r="T24"/>
      <c r="U24"/>
      <c r="V24"/>
      <c r="W24"/>
      <c r="X24"/>
    </row>
    <row r="25" spans="1:26">
      <c r="A25" s="2" t="s">
        <v>10</v>
      </c>
      <c r="B25" s="19" t="s">
        <v>176</v>
      </c>
      <c r="C25" s="2" t="s">
        <v>254</v>
      </c>
      <c r="D25" s="45">
        <v>155.28292516261411</v>
      </c>
      <c r="E25" s="2">
        <v>1.209121412497637</v>
      </c>
      <c r="F25" s="19">
        <v>814.74974708809543</v>
      </c>
      <c r="G25" s="2">
        <v>0.86765808822331991</v>
      </c>
      <c r="H25" s="30">
        <v>0.11518546961139089</v>
      </c>
      <c r="I25" s="30">
        <v>9.0524912217259594E-4</v>
      </c>
      <c r="J25" s="30">
        <v>0.51226998958954484</v>
      </c>
      <c r="K25" s="32">
        <v>1.044299502045745E-4</v>
      </c>
      <c r="L25" s="2">
        <f>((J25-H25*(EXP(0.00000000000654*998*1000000)-1))/(0.512638-(0.1967*(EXP(0.00000000000654*998*1000000)-1)))-1)*10000</f>
        <v>3.2417814339957829</v>
      </c>
      <c r="M25" s="53">
        <f t="shared" ref="M25:M27" si="3">((J25-H25*(EXP(0.00000000000654*1679*1000000)-1))/(0.512638-(0.1967*(EXP(0.00000000000654*1679*1000000)-1)))-1)*10000</f>
        <v>10.421949003649456</v>
      </c>
      <c r="N25" s="2">
        <v>2.0499999999999998</v>
      </c>
      <c r="O25" s="45">
        <v>1203</v>
      </c>
      <c r="P25" s="45">
        <v>689</v>
      </c>
      <c r="Q25"/>
      <c r="S25"/>
      <c r="T25"/>
      <c r="U25"/>
      <c r="V25"/>
      <c r="W25"/>
      <c r="X25"/>
    </row>
    <row r="26" spans="1:26">
      <c r="A26" s="2" t="s">
        <v>10</v>
      </c>
      <c r="B26" s="19" t="s">
        <v>176</v>
      </c>
      <c r="C26" s="2" t="s">
        <v>196</v>
      </c>
      <c r="D26" s="45"/>
      <c r="E26" s="2"/>
      <c r="F26" s="19"/>
      <c r="G26" s="2"/>
      <c r="H26" s="30"/>
      <c r="I26" s="30"/>
      <c r="J26" s="30"/>
      <c r="K26" s="30"/>
      <c r="L26" s="2"/>
      <c r="M26" s="2"/>
      <c r="N26" s="2"/>
      <c r="O26" s="45"/>
      <c r="P26" s="45"/>
      <c r="Q26"/>
      <c r="S26"/>
      <c r="T26"/>
      <c r="U26"/>
      <c r="V26"/>
      <c r="W26"/>
      <c r="X26"/>
    </row>
    <row r="27" spans="1:26">
      <c r="A27" s="2" t="s">
        <v>10</v>
      </c>
      <c r="B27" s="19">
        <v>1679</v>
      </c>
      <c r="C27" s="2" t="s">
        <v>212</v>
      </c>
      <c r="D27" s="45"/>
      <c r="E27" s="2"/>
      <c r="F27" s="19"/>
      <c r="G27" s="2"/>
      <c r="H27" s="30"/>
      <c r="I27" s="30"/>
      <c r="J27" s="30"/>
      <c r="K27" s="30"/>
      <c r="L27" s="2"/>
      <c r="M27" s="2"/>
      <c r="N27" s="2"/>
      <c r="O27" s="45"/>
      <c r="P27" s="45"/>
      <c r="Q27"/>
      <c r="S27"/>
      <c r="T27"/>
      <c r="U27"/>
      <c r="V27"/>
      <c r="W27"/>
      <c r="X27"/>
    </row>
    <row r="28" spans="1:26">
      <c r="A28" s="8" t="s">
        <v>10</v>
      </c>
      <c r="B28" s="22" t="s">
        <v>176</v>
      </c>
      <c r="C28" s="8" t="s">
        <v>199</v>
      </c>
      <c r="D28" s="59"/>
      <c r="E28" s="8"/>
      <c r="F28" s="22"/>
      <c r="G28" s="8"/>
      <c r="H28" s="46"/>
      <c r="I28" s="46"/>
      <c r="J28" s="46"/>
      <c r="K28" s="46"/>
      <c r="L28" s="8"/>
      <c r="M28" s="8"/>
      <c r="N28" s="8"/>
      <c r="O28" s="59"/>
      <c r="P28" s="59"/>
      <c r="Q28"/>
      <c r="S28"/>
      <c r="T28"/>
      <c r="U28"/>
      <c r="V28"/>
      <c r="W28"/>
      <c r="X28"/>
    </row>
    <row r="29" spans="1:26">
      <c r="A29" s="75"/>
      <c r="B29" s="79"/>
      <c r="C29" s="75"/>
      <c r="D29" s="75"/>
      <c r="E29" s="75"/>
      <c r="F29" s="76"/>
      <c r="G29" s="75"/>
      <c r="H29" s="80"/>
      <c r="I29" s="80"/>
      <c r="J29" s="80"/>
      <c r="K29" s="81"/>
      <c r="L29" s="80"/>
      <c r="M29" s="80"/>
      <c r="N29" s="75"/>
      <c r="O29" s="75"/>
      <c r="P29" s="79"/>
      <c r="Q29" s="75"/>
      <c r="R29" s="80"/>
      <c r="S29" s="80"/>
      <c r="T29" s="80"/>
      <c r="U29" s="80"/>
      <c r="V29" s="75"/>
      <c r="W29" s="75"/>
      <c r="X29" s="75"/>
      <c r="Y29" s="75"/>
      <c r="Z29" s="75"/>
    </row>
    <row r="30" spans="1:26">
      <c r="A30" s="52" t="s">
        <v>124</v>
      </c>
    </row>
    <row r="31" spans="1:26">
      <c r="A31" s="63" t="s">
        <v>146</v>
      </c>
      <c r="B31" s="63"/>
      <c r="C31" s="63"/>
      <c r="D31" s="63"/>
      <c r="E31" s="63"/>
      <c r="F31" s="63"/>
      <c r="G31" s="63"/>
      <c r="H31" s="63"/>
      <c r="I31" s="63"/>
    </row>
    <row r="32" spans="1:26" ht="16.8">
      <c r="A32" s="13" t="s">
        <v>170</v>
      </c>
      <c r="B32" s="14"/>
      <c r="C32" s="14"/>
      <c r="D32" s="14"/>
      <c r="E32" s="14"/>
      <c r="F32" s="14"/>
      <c r="G32" s="15"/>
      <c r="H32" s="14"/>
      <c r="I32" s="58"/>
    </row>
    <row r="33" spans="1:9" ht="16.8">
      <c r="A33" s="14" t="s">
        <v>169</v>
      </c>
      <c r="B33" s="14"/>
      <c r="C33" s="14"/>
      <c r="D33" s="14"/>
      <c r="E33" s="14"/>
      <c r="F33" s="14"/>
      <c r="G33" s="15"/>
      <c r="H33" s="14"/>
      <c r="I33" s="58"/>
    </row>
    <row r="34" spans="1:9" ht="16.8">
      <c r="A34" s="14" t="s">
        <v>167</v>
      </c>
      <c r="B34" s="14"/>
      <c r="C34" s="14"/>
      <c r="D34" s="14"/>
      <c r="E34" s="14"/>
      <c r="F34" s="14"/>
      <c r="G34" s="15"/>
      <c r="H34" s="14"/>
      <c r="I34" s="58"/>
    </row>
    <row r="35" spans="1:9" ht="16.8">
      <c r="A35" s="14" t="s">
        <v>168</v>
      </c>
      <c r="B35" s="14"/>
      <c r="C35" s="14"/>
      <c r="D35" s="14"/>
      <c r="E35" s="14"/>
      <c r="F35" s="14"/>
      <c r="G35" s="15"/>
      <c r="H35" s="14"/>
      <c r="I35" s="58"/>
    </row>
  </sheetData>
  <mergeCells count="2">
    <mergeCell ref="A1:R1"/>
    <mergeCell ref="A31:I3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A1</vt:lpstr>
      <vt:lpstr>Table A2</vt:lpstr>
      <vt:lpstr>Table A3</vt:lpstr>
      <vt:lpstr>Table A4</vt:lpstr>
      <vt:lpstr>Table A5</vt:lpstr>
      <vt:lpstr>Table 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qiwei</dc:creator>
  <cp:lastModifiedBy>QiweiZhang</cp:lastModifiedBy>
  <dcterms:created xsi:type="dcterms:W3CDTF">2023-04-29T21:27:21Z</dcterms:created>
  <dcterms:modified xsi:type="dcterms:W3CDTF">2024-11-10T23:44:34Z</dcterms:modified>
</cp:coreProperties>
</file>